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rrakoroska01-my.sharepoint.com/personal/jasmina_pungartnik_rra-koroska_si/Documents/Namizje/LAS POHORJE KOZJAK/POROČILA IN ZAHTEVKI/UPRAVIČENCI/"/>
    </mc:Choice>
  </mc:AlternateContent>
  <xr:revisionPtr revIDLastSave="667" documentId="8_{1C1BA9EE-E71A-452E-9449-8EF4D9C727FC}" xr6:coauthVersionLast="47" xr6:coauthVersionMax="47" xr10:uidLastSave="{9A3916FC-4603-4598-81A1-896F7E7EA1E2}"/>
  <bookViews>
    <workbookView xWindow="-108" yWindow="-108" windowWidth="23256" windowHeight="12456" tabRatio="576" activeTab="2" xr2:uid="{016038DF-FD90-4403-A555-5816E29981DB}"/>
  </bookViews>
  <sheets>
    <sheet name="SKUPAJ VSI PARTNERJI" sheetId="16" r:id="rId1"/>
    <sheet name="Vodilni partner" sheetId="2" r:id="rId2"/>
    <sheet name="Partner 1" sheetId="14" r:id="rId3"/>
    <sheet name="Partner 2" sheetId="15" r:id="rId4"/>
    <sheet name="Partner 3" sheetId="17" r:id="rId5"/>
    <sheet name="PODATKI" sheetId="7" r:id="rId6"/>
    <sheet name="Spustni seznam" sheetId="8" r:id="rId7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9" i="17" l="1"/>
  <c r="G52" i="17"/>
  <c r="E52" i="17" s="1"/>
  <c r="G51" i="17"/>
  <c r="G53" i="17" s="1"/>
  <c r="I50" i="17"/>
  <c r="H50" i="17"/>
  <c r="I49" i="17"/>
  <c r="H49" i="17"/>
  <c r="I48" i="17"/>
  <c r="H48" i="17"/>
  <c r="I47" i="17"/>
  <c r="H47" i="17"/>
  <c r="I46" i="17"/>
  <c r="H46" i="17"/>
  <c r="I45" i="17"/>
  <c r="H45" i="17"/>
  <c r="I44" i="17"/>
  <c r="H44" i="17"/>
  <c r="I43" i="17"/>
  <c r="H43" i="17"/>
  <c r="I42" i="17"/>
  <c r="H42" i="17"/>
  <c r="I41" i="17"/>
  <c r="H41" i="17"/>
  <c r="I40" i="17"/>
  <c r="H40" i="17"/>
  <c r="I39" i="17"/>
  <c r="H39" i="17"/>
  <c r="I38" i="17"/>
  <c r="H38" i="17"/>
  <c r="I37" i="17"/>
  <c r="H37" i="17"/>
  <c r="I36" i="17"/>
  <c r="H36" i="17"/>
  <c r="I35" i="17"/>
  <c r="H35" i="17"/>
  <c r="I34" i="17"/>
  <c r="H34" i="17"/>
  <c r="I33" i="17"/>
  <c r="H33" i="17"/>
  <c r="I32" i="17"/>
  <c r="H32" i="17"/>
  <c r="I31" i="17"/>
  <c r="H31" i="17"/>
  <c r="I26" i="17"/>
  <c r="G26" i="17"/>
  <c r="H26" i="17" s="1"/>
  <c r="F26" i="17"/>
  <c r="E26" i="17"/>
  <c r="G25" i="17"/>
  <c r="G27" i="17" s="1"/>
  <c r="F25" i="17"/>
  <c r="F27" i="17" s="1"/>
  <c r="I24" i="17"/>
  <c r="H24" i="17"/>
  <c r="I23" i="17"/>
  <c r="H23" i="17"/>
  <c r="I22" i="17"/>
  <c r="H22" i="17"/>
  <c r="I21" i="17"/>
  <c r="H21" i="17"/>
  <c r="I20" i="17"/>
  <c r="H20" i="17"/>
  <c r="I19" i="17"/>
  <c r="H19" i="17"/>
  <c r="I18" i="17"/>
  <c r="H18" i="17"/>
  <c r="I17" i="17"/>
  <c r="H17" i="17"/>
  <c r="I16" i="17"/>
  <c r="H16" i="17"/>
  <c r="I15" i="17"/>
  <c r="H15" i="17"/>
  <c r="I14" i="17"/>
  <c r="H14" i="17"/>
  <c r="I13" i="17"/>
  <c r="H13" i="17"/>
  <c r="I12" i="17"/>
  <c r="H12" i="17"/>
  <c r="I11" i="17"/>
  <c r="H11" i="17"/>
  <c r="I10" i="17"/>
  <c r="H10" i="17"/>
  <c r="I9" i="17"/>
  <c r="H9" i="17"/>
  <c r="I8" i="17"/>
  <c r="H8" i="17"/>
  <c r="I7" i="17"/>
  <c r="H7" i="17"/>
  <c r="I6" i="17"/>
  <c r="H6" i="17"/>
  <c r="I5" i="17"/>
  <c r="H5" i="17"/>
  <c r="F59" i="16"/>
  <c r="G52" i="16"/>
  <c r="I52" i="16" s="1"/>
  <c r="G51" i="16"/>
  <c r="I50" i="16"/>
  <c r="H50" i="16"/>
  <c r="I49" i="16"/>
  <c r="H49" i="16"/>
  <c r="I48" i="16"/>
  <c r="H48" i="16"/>
  <c r="I47" i="16"/>
  <c r="H47" i="16"/>
  <c r="I46" i="16"/>
  <c r="H46" i="16"/>
  <c r="I45" i="16"/>
  <c r="H45" i="16"/>
  <c r="I44" i="16"/>
  <c r="H44" i="16"/>
  <c r="I43" i="16"/>
  <c r="H43" i="16"/>
  <c r="I42" i="16"/>
  <c r="H42" i="16"/>
  <c r="I41" i="16"/>
  <c r="H41" i="16"/>
  <c r="I40" i="16"/>
  <c r="H40" i="16"/>
  <c r="I39" i="16"/>
  <c r="H39" i="16"/>
  <c r="I38" i="16"/>
  <c r="H38" i="16"/>
  <c r="I37" i="16"/>
  <c r="H37" i="16"/>
  <c r="I36" i="16"/>
  <c r="H36" i="16"/>
  <c r="I35" i="16"/>
  <c r="H35" i="16"/>
  <c r="I34" i="16"/>
  <c r="H34" i="16"/>
  <c r="I33" i="16"/>
  <c r="H33" i="16"/>
  <c r="I32" i="16"/>
  <c r="H32" i="16"/>
  <c r="I31" i="16"/>
  <c r="H31" i="16"/>
  <c r="G26" i="16"/>
  <c r="H26" i="16" s="1"/>
  <c r="G25" i="16"/>
  <c r="H25" i="16" s="1"/>
  <c r="I24" i="16"/>
  <c r="H24" i="16"/>
  <c r="I23" i="16"/>
  <c r="H23" i="16"/>
  <c r="I22" i="16"/>
  <c r="H22" i="16"/>
  <c r="I21" i="16"/>
  <c r="H21" i="16"/>
  <c r="I20" i="16"/>
  <c r="H20" i="16"/>
  <c r="I19" i="16"/>
  <c r="H19" i="16"/>
  <c r="I18" i="16"/>
  <c r="H18" i="16"/>
  <c r="I17" i="16"/>
  <c r="H17" i="16"/>
  <c r="I16" i="16"/>
  <c r="H16" i="16"/>
  <c r="I15" i="16"/>
  <c r="H15" i="16"/>
  <c r="I14" i="16"/>
  <c r="H14" i="16"/>
  <c r="I13" i="16"/>
  <c r="H13" i="16"/>
  <c r="I12" i="16"/>
  <c r="H12" i="16"/>
  <c r="I11" i="16"/>
  <c r="H11" i="16"/>
  <c r="I10" i="16"/>
  <c r="H10" i="16"/>
  <c r="I9" i="16"/>
  <c r="H9" i="16"/>
  <c r="I8" i="16"/>
  <c r="H8" i="16"/>
  <c r="I7" i="16"/>
  <c r="H7" i="16"/>
  <c r="I6" i="16"/>
  <c r="H6" i="16"/>
  <c r="I5" i="16"/>
  <c r="H5" i="16"/>
  <c r="F59" i="15"/>
  <c r="G52" i="15"/>
  <c r="I52" i="15" s="1"/>
  <c r="H51" i="15"/>
  <c r="G51" i="15"/>
  <c r="I50" i="15"/>
  <c r="H50" i="15"/>
  <c r="I49" i="15"/>
  <c r="H49" i="15"/>
  <c r="I48" i="15"/>
  <c r="H48" i="15"/>
  <c r="I47" i="15"/>
  <c r="H47" i="15"/>
  <c r="I46" i="15"/>
  <c r="H46" i="15"/>
  <c r="I45" i="15"/>
  <c r="H45" i="15"/>
  <c r="I44" i="15"/>
  <c r="H44" i="15"/>
  <c r="I43" i="15"/>
  <c r="H43" i="15"/>
  <c r="I42" i="15"/>
  <c r="H42" i="15"/>
  <c r="I41" i="15"/>
  <c r="H41" i="15"/>
  <c r="I40" i="15"/>
  <c r="H40" i="15"/>
  <c r="I39" i="15"/>
  <c r="H39" i="15"/>
  <c r="I38" i="15"/>
  <c r="H38" i="15"/>
  <c r="I37" i="15"/>
  <c r="H37" i="15"/>
  <c r="I36" i="15"/>
  <c r="H36" i="15"/>
  <c r="I35" i="15"/>
  <c r="H35" i="15"/>
  <c r="I34" i="15"/>
  <c r="H34" i="15"/>
  <c r="I33" i="15"/>
  <c r="H33" i="15"/>
  <c r="I32" i="15"/>
  <c r="H32" i="15"/>
  <c r="I31" i="15"/>
  <c r="H31" i="15"/>
  <c r="G26" i="15"/>
  <c r="H26" i="15" s="1"/>
  <c r="F26" i="15"/>
  <c r="E26" i="15"/>
  <c r="G25" i="15"/>
  <c r="H25" i="15" s="1"/>
  <c r="I24" i="15"/>
  <c r="H24" i="15"/>
  <c r="I23" i="15"/>
  <c r="H23" i="15"/>
  <c r="I22" i="15"/>
  <c r="H22" i="15"/>
  <c r="I21" i="15"/>
  <c r="H21" i="15"/>
  <c r="I20" i="15"/>
  <c r="H20" i="15"/>
  <c r="I19" i="15"/>
  <c r="H19" i="15"/>
  <c r="I18" i="15"/>
  <c r="H18" i="15"/>
  <c r="I17" i="15"/>
  <c r="H17" i="15"/>
  <c r="I16" i="15"/>
  <c r="H16" i="15"/>
  <c r="I15" i="15"/>
  <c r="H15" i="15"/>
  <c r="I14" i="15"/>
  <c r="H14" i="15"/>
  <c r="I13" i="15"/>
  <c r="H13" i="15"/>
  <c r="I12" i="15"/>
  <c r="H12" i="15"/>
  <c r="I11" i="15"/>
  <c r="H11" i="15"/>
  <c r="I10" i="15"/>
  <c r="H10" i="15"/>
  <c r="I9" i="15"/>
  <c r="H9" i="15"/>
  <c r="I8" i="15"/>
  <c r="H8" i="15"/>
  <c r="I7" i="15"/>
  <c r="H7" i="15"/>
  <c r="I6" i="15"/>
  <c r="H6" i="15"/>
  <c r="I5" i="15"/>
  <c r="H5" i="15"/>
  <c r="F58" i="14"/>
  <c r="G51" i="14"/>
  <c r="E51" i="14" s="1"/>
  <c r="G50" i="14"/>
  <c r="H50" i="14" s="1"/>
  <c r="I49" i="14"/>
  <c r="H49" i="14"/>
  <c r="I48" i="14"/>
  <c r="H48" i="14"/>
  <c r="I47" i="14"/>
  <c r="H47" i="14"/>
  <c r="I46" i="14"/>
  <c r="H46" i="14"/>
  <c r="I45" i="14"/>
  <c r="H45" i="14"/>
  <c r="I44" i="14"/>
  <c r="H44" i="14"/>
  <c r="I43" i="14"/>
  <c r="H43" i="14"/>
  <c r="I42" i="14"/>
  <c r="H42" i="14"/>
  <c r="I41" i="14"/>
  <c r="H41" i="14"/>
  <c r="I40" i="14"/>
  <c r="H40" i="14"/>
  <c r="I39" i="14"/>
  <c r="H39" i="14"/>
  <c r="I38" i="14"/>
  <c r="H38" i="14"/>
  <c r="I37" i="14"/>
  <c r="H37" i="14"/>
  <c r="I36" i="14"/>
  <c r="H36" i="14"/>
  <c r="I35" i="14"/>
  <c r="H35" i="14"/>
  <c r="I34" i="14"/>
  <c r="H34" i="14"/>
  <c r="I33" i="14"/>
  <c r="H33" i="14"/>
  <c r="I32" i="14"/>
  <c r="H32" i="14"/>
  <c r="I31" i="14"/>
  <c r="H31" i="14"/>
  <c r="I30" i="14"/>
  <c r="H30" i="14"/>
  <c r="G25" i="14"/>
  <c r="I25" i="14" s="1"/>
  <c r="G24" i="14"/>
  <c r="I24" i="14" s="1"/>
  <c r="I23" i="14"/>
  <c r="H23" i="14"/>
  <c r="I22" i="14"/>
  <c r="H22" i="14"/>
  <c r="I21" i="14"/>
  <c r="H21" i="14"/>
  <c r="I20" i="14"/>
  <c r="H20" i="14"/>
  <c r="I19" i="14"/>
  <c r="H19" i="14"/>
  <c r="I18" i="14"/>
  <c r="H18" i="14"/>
  <c r="I17" i="14"/>
  <c r="H17" i="14"/>
  <c r="I16" i="14"/>
  <c r="H16" i="14"/>
  <c r="I15" i="14"/>
  <c r="H15" i="14"/>
  <c r="I14" i="14"/>
  <c r="H14" i="14"/>
  <c r="I13" i="14"/>
  <c r="H13" i="14"/>
  <c r="I12" i="14"/>
  <c r="H12" i="14"/>
  <c r="I11" i="14"/>
  <c r="H11" i="14"/>
  <c r="I10" i="14"/>
  <c r="H10" i="14"/>
  <c r="I9" i="14"/>
  <c r="H9" i="14"/>
  <c r="I8" i="14"/>
  <c r="H8" i="14"/>
  <c r="I7" i="14"/>
  <c r="H7" i="14"/>
  <c r="I6" i="14"/>
  <c r="H6" i="14"/>
  <c r="I5" i="14"/>
  <c r="H5" i="14"/>
  <c r="I4" i="14"/>
  <c r="H4" i="14"/>
  <c r="G27" i="2"/>
  <c r="H27" i="2" s="1"/>
  <c r="G26" i="2"/>
  <c r="H26" i="2" s="1"/>
  <c r="G52" i="2"/>
  <c r="G53" i="2"/>
  <c r="I53" i="2" s="1"/>
  <c r="H32" i="2"/>
  <c r="I32" i="2"/>
  <c r="H33" i="2"/>
  <c r="I33" i="2"/>
  <c r="H34" i="2"/>
  <c r="I34" i="2"/>
  <c r="H35" i="2"/>
  <c r="I35" i="2"/>
  <c r="H36" i="2"/>
  <c r="I36" i="2"/>
  <c r="H37" i="2"/>
  <c r="I37" i="2"/>
  <c r="H38" i="2"/>
  <c r="I38" i="2"/>
  <c r="H39" i="2"/>
  <c r="I39" i="2"/>
  <c r="H40" i="2"/>
  <c r="I40" i="2"/>
  <c r="H41" i="2"/>
  <c r="I41" i="2"/>
  <c r="H42" i="2"/>
  <c r="I42" i="2"/>
  <c r="H43" i="2"/>
  <c r="I43" i="2"/>
  <c r="H44" i="2"/>
  <c r="I44" i="2"/>
  <c r="H45" i="2"/>
  <c r="I45" i="2"/>
  <c r="H46" i="2"/>
  <c r="I46" i="2"/>
  <c r="H47" i="2"/>
  <c r="I47" i="2"/>
  <c r="H48" i="2"/>
  <c r="I48" i="2"/>
  <c r="H49" i="2"/>
  <c r="I49" i="2"/>
  <c r="H50" i="2"/>
  <c r="I50" i="2"/>
  <c r="H51" i="2"/>
  <c r="I51" i="2"/>
  <c r="H6" i="2"/>
  <c r="F60" i="2"/>
  <c r="I25" i="2"/>
  <c r="H25" i="2"/>
  <c r="I24" i="2"/>
  <c r="H24" i="2"/>
  <c r="I23" i="2"/>
  <c r="H23" i="2"/>
  <c r="I22" i="2"/>
  <c r="H22" i="2"/>
  <c r="I21" i="2"/>
  <c r="H21" i="2"/>
  <c r="I20" i="2"/>
  <c r="H20" i="2"/>
  <c r="I19" i="2"/>
  <c r="H19" i="2"/>
  <c r="I18" i="2"/>
  <c r="H18" i="2"/>
  <c r="I17" i="2"/>
  <c r="H17" i="2"/>
  <c r="I16" i="2"/>
  <c r="H16" i="2"/>
  <c r="I15" i="2"/>
  <c r="H15" i="2"/>
  <c r="I14" i="2"/>
  <c r="H14" i="2"/>
  <c r="I13" i="2"/>
  <c r="H13" i="2"/>
  <c r="I12" i="2"/>
  <c r="H12" i="2"/>
  <c r="I11" i="2"/>
  <c r="H11" i="2"/>
  <c r="I10" i="2"/>
  <c r="H10" i="2"/>
  <c r="I9" i="2"/>
  <c r="H9" i="2"/>
  <c r="I8" i="2"/>
  <c r="H8" i="2"/>
  <c r="I7" i="2"/>
  <c r="H7" i="2"/>
  <c r="I6" i="2"/>
  <c r="I27" i="17" l="1"/>
  <c r="E59" i="17"/>
  <c r="E51" i="17"/>
  <c r="E53" i="17" s="1"/>
  <c r="H52" i="17"/>
  <c r="E25" i="17"/>
  <c r="E27" i="17" s="1"/>
  <c r="F51" i="17"/>
  <c r="I52" i="17"/>
  <c r="F52" i="17"/>
  <c r="H51" i="17"/>
  <c r="H53" i="17" s="1"/>
  <c r="H59" i="17" s="1"/>
  <c r="G59" i="17"/>
  <c r="H25" i="17"/>
  <c r="H27" i="17" s="1"/>
  <c r="I51" i="17"/>
  <c r="I25" i="17"/>
  <c r="E52" i="15"/>
  <c r="F52" i="15"/>
  <c r="I26" i="15"/>
  <c r="G53" i="15"/>
  <c r="H24" i="14"/>
  <c r="I50" i="14"/>
  <c r="G52" i="14"/>
  <c r="G53" i="16"/>
  <c r="E27" i="2"/>
  <c r="F27" i="2"/>
  <c r="G60" i="2"/>
  <c r="E52" i="16"/>
  <c r="F52" i="16"/>
  <c r="E26" i="16"/>
  <c r="F26" i="16"/>
  <c r="I26" i="16"/>
  <c r="H27" i="16"/>
  <c r="F25" i="16"/>
  <c r="G27" i="16"/>
  <c r="E51" i="16"/>
  <c r="H52" i="16"/>
  <c r="I25" i="16"/>
  <c r="I27" i="16" s="1"/>
  <c r="E25" i="16"/>
  <c r="F51" i="16"/>
  <c r="H51" i="16"/>
  <c r="G59" i="16"/>
  <c r="I51" i="16"/>
  <c r="I53" i="16" s="1"/>
  <c r="H27" i="15"/>
  <c r="H53" i="15"/>
  <c r="H59" i="15" s="1"/>
  <c r="G27" i="15"/>
  <c r="E59" i="15" s="1"/>
  <c r="I25" i="15"/>
  <c r="I27" i="15" s="1"/>
  <c r="E51" i="15"/>
  <c r="H52" i="15"/>
  <c r="E25" i="15"/>
  <c r="E27" i="15" s="1"/>
  <c r="F51" i="15"/>
  <c r="F53" i="15" s="1"/>
  <c r="F25" i="15"/>
  <c r="F27" i="15" s="1"/>
  <c r="G59" i="15"/>
  <c r="I51" i="15"/>
  <c r="I53" i="15" s="1"/>
  <c r="I26" i="14"/>
  <c r="H52" i="14"/>
  <c r="G26" i="14"/>
  <c r="E58" i="14" s="1"/>
  <c r="E25" i="14"/>
  <c r="F51" i="14"/>
  <c r="F25" i="14"/>
  <c r="E50" i="14"/>
  <c r="E52" i="14" s="1"/>
  <c r="H51" i="14"/>
  <c r="E24" i="14"/>
  <c r="H25" i="14"/>
  <c r="F50" i="14"/>
  <c r="I51" i="14"/>
  <c r="I52" i="14" s="1"/>
  <c r="I58" i="14" s="1"/>
  <c r="F24" i="14"/>
  <c r="F26" i="14" s="1"/>
  <c r="G58" i="14"/>
  <c r="H53" i="2"/>
  <c r="F26" i="2"/>
  <c r="F28" i="2" s="1"/>
  <c r="E26" i="2"/>
  <c r="E28" i="2" s="1"/>
  <c r="I26" i="2"/>
  <c r="E53" i="2"/>
  <c r="F53" i="2"/>
  <c r="I27" i="2"/>
  <c r="H28" i="2"/>
  <c r="G28" i="2"/>
  <c r="C59" i="17" l="1"/>
  <c r="F53" i="17"/>
  <c r="D59" i="17" s="1"/>
  <c r="I53" i="17"/>
  <c r="I59" i="17" s="1"/>
  <c r="E53" i="15"/>
  <c r="C59" i="15" s="1"/>
  <c r="H26" i="14"/>
  <c r="H58" i="14" s="1"/>
  <c r="H53" i="16"/>
  <c r="H59" i="16" s="1"/>
  <c r="E59" i="16"/>
  <c r="F27" i="16"/>
  <c r="F53" i="16"/>
  <c r="E53" i="16"/>
  <c r="E27" i="16"/>
  <c r="D59" i="16"/>
  <c r="I59" i="16"/>
  <c r="D59" i="15"/>
  <c r="I59" i="15"/>
  <c r="E26" i="14"/>
  <c r="C58" i="14"/>
  <c r="F52" i="14"/>
  <c r="D58" i="14" s="1"/>
  <c r="I28" i="2"/>
  <c r="G54" i="2"/>
  <c r="E60" i="2" s="1"/>
  <c r="E52" i="2"/>
  <c r="E54" i="2" s="1"/>
  <c r="C60" i="2" s="1"/>
  <c r="I52" i="2"/>
  <c r="I54" i="2" s="1"/>
  <c r="I60" i="2" s="1"/>
  <c r="F52" i="2"/>
  <c r="F54" i="2" s="1"/>
  <c r="D60" i="2" s="1"/>
  <c r="H52" i="2"/>
  <c r="H54" i="2" s="1"/>
  <c r="H60" i="2" s="1"/>
  <c r="C59" i="16" l="1"/>
</calcChain>
</file>

<file path=xl/sharedStrings.xml><?xml version="1.0" encoding="utf-8"?>
<sst xmlns="http://schemas.openxmlformats.org/spreadsheetml/2006/main" count="628" uniqueCount="45">
  <si>
    <r>
      <t xml:space="preserve">AKTIVNOST                                      </t>
    </r>
    <r>
      <rPr>
        <sz val="9"/>
        <color theme="1"/>
        <rFont val="Arial Nova Light"/>
        <family val="2"/>
        <charset val="238"/>
      </rPr>
      <t xml:space="preserve">(naziv)  </t>
    </r>
    <r>
      <rPr>
        <b/>
        <sz val="9"/>
        <color theme="1"/>
        <rFont val="Arial Nova Light"/>
        <family val="2"/>
        <charset val="238"/>
      </rPr>
      <t xml:space="preserve">                                                                            1. FAZA</t>
    </r>
  </si>
  <si>
    <r>
      <t xml:space="preserve">OBLIKA FINANCIRANJA                                </t>
    </r>
    <r>
      <rPr>
        <sz val="8"/>
        <color theme="1"/>
        <rFont val="Arial Nova Light"/>
        <family val="2"/>
        <charset val="238"/>
      </rPr>
      <t>(DEJANSKI STROŠKI / PAVŠALNA STOPNJA)</t>
    </r>
  </si>
  <si>
    <t>VRSTA STROŠKA</t>
  </si>
  <si>
    <r>
      <t xml:space="preserve">SKUPNI STROŠKI               Z DDV </t>
    </r>
    <r>
      <rPr>
        <sz val="9"/>
        <color theme="1"/>
        <rFont val="Arial Nova Light"/>
        <family val="2"/>
        <charset val="238"/>
      </rPr>
      <t>(EUR)</t>
    </r>
  </si>
  <si>
    <r>
      <t>SKUPNI STROŠKI                    BREZ DDV</t>
    </r>
    <r>
      <rPr>
        <sz val="9"/>
        <color theme="1"/>
        <rFont val="Arial Nova Light"/>
        <family val="2"/>
        <charset val="238"/>
      </rPr>
      <t xml:space="preserve"> (EUR)</t>
    </r>
  </si>
  <si>
    <r>
      <t xml:space="preserve">SKUPNI UPRAVIČENI STROŠKI </t>
    </r>
    <r>
      <rPr>
        <sz val="9"/>
        <color theme="1"/>
        <rFont val="Arial Nova Light"/>
        <family val="2"/>
        <charset val="238"/>
      </rPr>
      <t>(EUR)</t>
    </r>
  </si>
  <si>
    <r>
      <t xml:space="preserve">NEUPRAVIČENI STROŠKI </t>
    </r>
    <r>
      <rPr>
        <sz val="9"/>
        <color theme="1"/>
        <rFont val="Arial Nova Light"/>
        <family val="2"/>
        <charset val="238"/>
      </rPr>
      <t>(EUR)</t>
    </r>
  </si>
  <si>
    <r>
      <t xml:space="preserve">ZNESEK SOFINANCIRANJA </t>
    </r>
    <r>
      <rPr>
        <sz val="9"/>
        <color theme="1"/>
        <rFont val="Arial Nova Light"/>
        <family val="2"/>
        <charset val="238"/>
      </rPr>
      <t>(EUR)</t>
    </r>
  </si>
  <si>
    <t>ODSTOTEK SOFINANCIRANJA</t>
  </si>
  <si>
    <t>Dejanski stroški</t>
  </si>
  <si>
    <t>Izberi</t>
  </si>
  <si>
    <t>Pavšalna stopnja</t>
  </si>
  <si>
    <t>SKUPAJ</t>
  </si>
  <si>
    <r>
      <t xml:space="preserve">AKTIVNOST                                      </t>
    </r>
    <r>
      <rPr>
        <sz val="9"/>
        <color theme="1"/>
        <rFont val="Arial Nova Light"/>
        <family val="2"/>
        <charset val="238"/>
      </rPr>
      <t xml:space="preserve">(naziv)  </t>
    </r>
    <r>
      <rPr>
        <b/>
        <sz val="9"/>
        <color theme="1"/>
        <rFont val="Arial Nova Light"/>
        <family val="2"/>
        <charset val="238"/>
      </rPr>
      <t xml:space="preserve">                                                                            2. FAZA</t>
    </r>
  </si>
  <si>
    <r>
      <t xml:space="preserve">SKUPNI STROŠKI Z DDV </t>
    </r>
    <r>
      <rPr>
        <sz val="9"/>
        <color theme="1"/>
        <rFont val="Arial Nova Light"/>
        <family val="2"/>
        <charset val="238"/>
      </rPr>
      <t>(EUR)</t>
    </r>
  </si>
  <si>
    <r>
      <t>SKUPNI STROŠKI BREZ DDV</t>
    </r>
    <r>
      <rPr>
        <sz val="9"/>
        <color theme="1"/>
        <rFont val="Arial Nova Light"/>
        <family val="2"/>
        <charset val="238"/>
      </rPr>
      <t xml:space="preserve"> (EUR)</t>
    </r>
  </si>
  <si>
    <t>SKUPNI UPRAVIČENI DEJANSKI STROŠKI</t>
  </si>
  <si>
    <r>
      <t>SKUPNI UPRAVIČENI STROŠKI OSEBJA</t>
    </r>
    <r>
      <rPr>
        <sz val="9"/>
        <color theme="1"/>
        <rFont val="Arial Nova Light"/>
        <family val="2"/>
        <charset val="238"/>
      </rPr>
      <t xml:space="preserve"> (PAVŠAL)</t>
    </r>
  </si>
  <si>
    <t>VREDNOST PROJEKTA - VODILNI PARTNER</t>
  </si>
  <si>
    <t>Stroški nakupa/zakupa nepremičnin</t>
  </si>
  <si>
    <t>Stroški gradnje/obnove nepremičnin</t>
  </si>
  <si>
    <t>Stroški kmetijske mehanizacije</t>
  </si>
  <si>
    <t>Stroški opreme in drugih opredmetenih  sredstev</t>
  </si>
  <si>
    <t>Stroški neopredmetenih sredstev</t>
  </si>
  <si>
    <t>Stroški storitev zunanjih izvajalcev</t>
  </si>
  <si>
    <t>Stroški nakupa nepremičnin</t>
  </si>
  <si>
    <t>Stroški gradnje nepremičnin</t>
  </si>
  <si>
    <t>Stroški opreme in drugih opredmetenih sredstev</t>
  </si>
  <si>
    <t>Stroški storitev zunanjih izvajalcev (vključno s komuniciranjem)</t>
  </si>
  <si>
    <t xml:space="preserve">Stroški osebja </t>
  </si>
  <si>
    <t>!Izberi ustrezen odstotek iz spustnega seznama (80% ali 65 %)=&gt; glej zavihek PODATKI</t>
  </si>
  <si>
    <t>SKUPAJ VSI PARTNERJI</t>
  </si>
  <si>
    <t>!Izberi ustrezen odstotek iz spustnega seznama (80% ali 65%)=&gt; glej zavihek PODATKI</t>
  </si>
  <si>
    <t>NAZIV VODILNEGA PARTNERJA:</t>
  </si>
  <si>
    <t xml:space="preserve">Navodila: V to tabelo ne vnašajte podatkov - podatki bodo izračunani samodejno. </t>
  </si>
  <si>
    <t>Pavšalna stopnja 80 %</t>
  </si>
  <si>
    <t>Za sklad ESRR</t>
  </si>
  <si>
    <t>Za sklad EKSRP</t>
  </si>
  <si>
    <t>Pavšalna stopnja 65 % (sklad EKSRP)</t>
  </si>
  <si>
    <t>Navodila: Podatke vnsite  samo v sivo obarvana polja  - 
druge podatke bo sistem izračunal samodejno. Prav tako je potrebno vnesti aktivnost. V stolpcu J izberite ustrezen % financiranja glede na vrsto stroška (velje za sklad EKSRP, kjer je možno tudi 65% sofinacniranje).</t>
  </si>
  <si>
    <t>PARTNER: AKTIVNOST                                                                                                                (1. FAZA)</t>
  </si>
  <si>
    <t>PARTNER: AKTIVNOST                                                                                                                (2. FAZA)</t>
  </si>
  <si>
    <t>NAZIV  PARTNERJA 1:</t>
  </si>
  <si>
    <t>NAZIV PARTNERJA 2:</t>
  </si>
  <si>
    <t>NAZIV PARTNERJA 3: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</si>
</sst>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[Red]#,##0.00"/>
  </numFmts>
  <fonts count="17" x14ac:knownFonts="1">
    <font>
      <sz val="11"/>
      <color theme="1"/>
      <name val="Aptos Narrow"/>
      <family val="2"/>
      <charset val="238"/>
      <scheme val="minor"/>
    </font>
    <font>
      <sz val="8"/>
      <color theme="1"/>
      <name val="Arial Nova Light"/>
      <family val="2"/>
      <charset val="238"/>
    </font>
    <font>
      <sz val="12"/>
      <color theme="1"/>
      <name val="Arial Nova Light"/>
      <family val="2"/>
      <charset val="238"/>
    </font>
    <font>
      <sz val="9"/>
      <color theme="1"/>
      <name val="Arial Nova Light"/>
      <family val="2"/>
      <charset val="238"/>
    </font>
    <font>
      <b/>
      <sz val="9"/>
      <color theme="1"/>
      <name val="Arial Nova Light"/>
      <family val="2"/>
      <charset val="238"/>
    </font>
    <font>
      <b/>
      <sz val="12"/>
      <color theme="1"/>
      <name val="Arial Nova Light"/>
      <family val="2"/>
      <charset val="238"/>
    </font>
    <font>
      <b/>
      <sz val="11"/>
      <color theme="0"/>
      <name val="Aptos Narrow"/>
      <family val="2"/>
      <scheme val="minor"/>
    </font>
    <font>
      <sz val="9"/>
      <name val="Arial Nova Light"/>
      <family val="2"/>
      <charset val="238"/>
    </font>
    <font>
      <sz val="12"/>
      <name val="Arial Nova Light"/>
      <family val="2"/>
      <charset val="238"/>
    </font>
    <font>
      <sz val="11"/>
      <color rgb="FFFF0000"/>
      <name val="Aptos Narrow"/>
      <family val="2"/>
      <charset val="238"/>
      <scheme val="minor"/>
    </font>
    <font>
      <b/>
      <sz val="11"/>
      <color rgb="FFFF0000"/>
      <name val="Aptos Narrow"/>
      <family val="2"/>
      <scheme val="minor"/>
    </font>
    <font>
      <b/>
      <sz val="9"/>
      <name val="Arial Nova Light"/>
      <family val="2"/>
      <charset val="238"/>
    </font>
    <font>
      <sz val="11"/>
      <color rgb="FFFF0000"/>
      <name val="Aptos Narrow"/>
      <family val="2"/>
      <scheme val="minor"/>
    </font>
    <font>
      <sz val="11"/>
      <color rgb="FFFF0000"/>
      <name val="Arial Nova Light"/>
      <family val="2"/>
      <charset val="238"/>
    </font>
    <font>
      <b/>
      <sz val="9"/>
      <color rgb="FFFF0000"/>
      <name val="Arial Nova Light"/>
      <family val="2"/>
      <charset val="238"/>
    </font>
    <font>
      <sz val="9"/>
      <color rgb="FFFF0000"/>
      <name val="Arial Nova Light"/>
      <family val="2"/>
      <charset val="238"/>
    </font>
    <font>
      <b/>
      <sz val="11"/>
      <color theme="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9999"/>
        <bgColor indexed="64"/>
      </patternFill>
    </fill>
    <fill>
      <patternFill patternType="solid">
        <fgColor rgb="FF00CC99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1" tint="0.499984740745262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6" fillId="4" borderId="4" xfId="0" applyFont="1" applyFill="1" applyBorder="1"/>
    <xf numFmtId="0" fontId="3" fillId="0" borderId="0" xfId="0" applyFont="1"/>
    <xf numFmtId="0" fontId="4" fillId="2" borderId="3" xfId="0" applyFont="1" applyFill="1" applyBorder="1" applyAlignment="1" applyProtection="1">
      <alignment horizontal="center" vertical="center" wrapText="1"/>
      <protection hidden="1"/>
    </xf>
    <xf numFmtId="0" fontId="4" fillId="3" borderId="3" xfId="0" applyFont="1" applyFill="1" applyBorder="1" applyAlignment="1" applyProtection="1">
      <alignment horizontal="center" vertical="center" wrapText="1"/>
      <protection hidden="1"/>
    </xf>
    <xf numFmtId="0" fontId="3" fillId="2" borderId="2" xfId="0" applyFont="1" applyFill="1" applyBorder="1" applyAlignment="1" applyProtection="1">
      <alignment wrapText="1"/>
      <protection locked="0"/>
    </xf>
    <xf numFmtId="4" fontId="3" fillId="2" borderId="2" xfId="0" applyNumberFormat="1" applyFont="1" applyFill="1" applyBorder="1" applyAlignment="1" applyProtection="1">
      <alignment horizontal="center" vertical="center"/>
      <protection locked="0"/>
    </xf>
    <xf numFmtId="4" fontId="4" fillId="3" borderId="2" xfId="0" applyNumberFormat="1" applyFont="1" applyFill="1" applyBorder="1" applyAlignment="1" applyProtection="1">
      <alignment horizontal="center" vertical="center" wrapText="1"/>
      <protection hidden="1"/>
    </xf>
    <xf numFmtId="0" fontId="3" fillId="2" borderId="3" xfId="0" applyFont="1" applyFill="1" applyBorder="1" applyAlignment="1" applyProtection="1">
      <alignment wrapText="1"/>
      <protection locked="0"/>
    </xf>
    <xf numFmtId="4" fontId="3" fillId="2" borderId="3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wrapText="1"/>
    </xf>
    <xf numFmtId="4" fontId="7" fillId="3" borderId="3" xfId="0" applyNumberFormat="1" applyFont="1" applyFill="1" applyBorder="1" applyAlignment="1" applyProtection="1">
      <alignment horizontal="center"/>
      <protection hidden="1"/>
    </xf>
    <xf numFmtId="4" fontId="3" fillId="3" borderId="3" xfId="0" applyNumberFormat="1" applyFont="1" applyFill="1" applyBorder="1" applyAlignment="1" applyProtection="1">
      <alignment horizontal="center"/>
      <protection hidden="1"/>
    </xf>
    <xf numFmtId="4" fontId="4" fillId="3" borderId="3" xfId="0" applyNumberFormat="1" applyFont="1" applyFill="1" applyBorder="1" applyAlignment="1" applyProtection="1">
      <alignment horizontal="center" vertical="center" wrapText="1"/>
      <protection hidden="1"/>
    </xf>
    <xf numFmtId="4" fontId="4" fillId="3" borderId="3" xfId="0" applyNumberFormat="1" applyFont="1" applyFill="1" applyBorder="1" applyAlignment="1" applyProtection="1">
      <alignment horizontal="center"/>
      <protection hidden="1"/>
    </xf>
    <xf numFmtId="0" fontId="3" fillId="0" borderId="0" xfId="0" applyFont="1" applyProtection="1">
      <protection hidden="1"/>
    </xf>
    <xf numFmtId="4" fontId="4" fillId="3" borderId="7" xfId="0" applyNumberFormat="1" applyFont="1" applyFill="1" applyBorder="1" applyAlignment="1" applyProtection="1">
      <alignment horizontal="center"/>
      <protection hidden="1"/>
    </xf>
    <xf numFmtId="4" fontId="4" fillId="3" borderId="8" xfId="0" applyNumberFormat="1" applyFont="1" applyFill="1" applyBorder="1" applyAlignment="1" applyProtection="1">
      <alignment horizontal="center"/>
      <protection hidden="1"/>
    </xf>
    <xf numFmtId="4" fontId="3" fillId="2" borderId="3" xfId="0" applyNumberFormat="1" applyFont="1" applyFill="1" applyBorder="1" applyAlignment="1" applyProtection="1">
      <alignment horizontal="center"/>
      <protection hidden="1"/>
    </xf>
    <xf numFmtId="4" fontId="3" fillId="6" borderId="3" xfId="0" applyNumberFormat="1" applyFont="1" applyFill="1" applyBorder="1" applyAlignment="1" applyProtection="1">
      <alignment horizontal="center"/>
      <protection hidden="1"/>
    </xf>
    <xf numFmtId="0" fontId="4" fillId="5" borderId="3" xfId="0" applyFont="1" applyFill="1" applyBorder="1" applyAlignment="1" applyProtection="1">
      <alignment horizontal="center" vertical="center" wrapText="1"/>
      <protection hidden="1"/>
    </xf>
    <xf numFmtId="0" fontId="4" fillId="5" borderId="3" xfId="0" applyFont="1" applyFill="1" applyBorder="1" applyAlignment="1" applyProtection="1">
      <alignment horizontal="center" vertical="center"/>
      <protection hidden="1"/>
    </xf>
    <xf numFmtId="0" fontId="3" fillId="5" borderId="2" xfId="0" applyFont="1" applyFill="1" applyBorder="1" applyAlignment="1" applyProtection="1">
      <alignment horizontal="center" vertical="center" wrapText="1"/>
      <protection hidden="1"/>
    </xf>
    <xf numFmtId="0" fontId="3" fillId="5" borderId="2" xfId="0" applyFont="1" applyFill="1" applyBorder="1" applyAlignment="1" applyProtection="1">
      <alignment horizontal="center" vertical="center"/>
      <protection locked="0" hidden="1"/>
    </xf>
    <xf numFmtId="0" fontId="3" fillId="5" borderId="3" xfId="0" applyFont="1" applyFill="1" applyBorder="1" applyAlignment="1" applyProtection="1">
      <alignment horizontal="center" vertical="center" wrapText="1"/>
      <protection hidden="1"/>
    </xf>
    <xf numFmtId="0" fontId="4" fillId="5" borderId="3" xfId="0" applyFont="1" applyFill="1" applyBorder="1" applyAlignment="1" applyProtection="1">
      <alignment horizontal="center"/>
      <protection hidden="1"/>
    </xf>
    <xf numFmtId="0" fontId="5" fillId="5" borderId="6" xfId="0" applyFont="1" applyFill="1" applyBorder="1" applyProtection="1">
      <protection hidden="1"/>
    </xf>
    <xf numFmtId="9" fontId="2" fillId="5" borderId="6" xfId="0" applyNumberFormat="1" applyFont="1" applyFill="1" applyBorder="1" applyProtection="1">
      <protection hidden="1"/>
    </xf>
    <xf numFmtId="0" fontId="8" fillId="5" borderId="6" xfId="0" applyFont="1" applyFill="1" applyBorder="1" applyProtection="1">
      <protection hidden="1"/>
    </xf>
    <xf numFmtId="9" fontId="8" fillId="5" borderId="6" xfId="0" applyNumberFormat="1" applyFont="1" applyFill="1" applyBorder="1" applyProtection="1">
      <protection hidden="1"/>
    </xf>
    <xf numFmtId="4" fontId="3" fillId="0" borderId="0" xfId="0" applyNumberFormat="1" applyFont="1"/>
    <xf numFmtId="0" fontId="4" fillId="3" borderId="1" xfId="0" applyFont="1" applyFill="1" applyBorder="1" applyAlignment="1" applyProtection="1">
      <alignment horizontal="right"/>
      <protection hidden="1"/>
    </xf>
    <xf numFmtId="9" fontId="4" fillId="3" borderId="2" xfId="0" applyNumberFormat="1" applyFont="1" applyFill="1" applyBorder="1" applyAlignment="1" applyProtection="1">
      <alignment horizontal="center" vertical="center" wrapText="1"/>
      <protection hidden="1"/>
    </xf>
    <xf numFmtId="0" fontId="10" fillId="0" borderId="0" xfId="0" applyFont="1" applyAlignment="1">
      <alignment wrapText="1"/>
    </xf>
    <xf numFmtId="9" fontId="11" fillId="3" borderId="2" xfId="0" applyNumberFormat="1" applyFont="1" applyFill="1" applyBorder="1" applyAlignment="1" applyProtection="1">
      <alignment horizontal="center" vertical="center" wrapText="1"/>
      <protection hidden="1"/>
    </xf>
    <xf numFmtId="0" fontId="12" fillId="0" borderId="0" xfId="0" applyFont="1" applyAlignment="1">
      <alignment wrapText="1"/>
    </xf>
    <xf numFmtId="4" fontId="4" fillId="3" borderId="0" xfId="0" applyNumberFormat="1" applyFont="1" applyFill="1" applyAlignment="1" applyProtection="1">
      <alignment horizontal="center" vertical="center" wrapText="1"/>
      <protection hidden="1"/>
    </xf>
    <xf numFmtId="4" fontId="4" fillId="3" borderId="0" xfId="0" applyNumberFormat="1" applyFont="1" applyFill="1" applyAlignment="1" applyProtection="1">
      <alignment horizontal="center"/>
      <protection hidden="1"/>
    </xf>
    <xf numFmtId="9" fontId="11" fillId="3" borderId="3" xfId="0" applyNumberFormat="1" applyFont="1" applyFill="1" applyBorder="1" applyAlignment="1" applyProtection="1">
      <alignment horizontal="center" vertical="center" wrapText="1"/>
      <protection hidden="1"/>
    </xf>
    <xf numFmtId="0" fontId="8" fillId="0" borderId="0" xfId="0" applyFont="1" applyProtection="1">
      <protection hidden="1"/>
    </xf>
    <xf numFmtId="0" fontId="4" fillId="5" borderId="5" xfId="0" applyFont="1" applyFill="1" applyBorder="1" applyAlignment="1" applyProtection="1">
      <alignment horizontal="center"/>
      <protection hidden="1"/>
    </xf>
    <xf numFmtId="4" fontId="7" fillId="3" borderId="5" xfId="0" applyNumberFormat="1" applyFont="1" applyFill="1" applyBorder="1" applyAlignment="1" applyProtection="1">
      <alignment horizontal="center"/>
      <protection hidden="1"/>
    </xf>
    <xf numFmtId="4" fontId="3" fillId="3" borderId="5" xfId="0" applyNumberFormat="1" applyFont="1" applyFill="1" applyBorder="1" applyAlignment="1" applyProtection="1">
      <alignment horizontal="center"/>
      <protection hidden="1"/>
    </xf>
    <xf numFmtId="4" fontId="4" fillId="3" borderId="5" xfId="0" applyNumberFormat="1" applyFont="1" applyFill="1" applyBorder="1" applyAlignment="1" applyProtection="1">
      <alignment horizontal="center" vertical="center" wrapText="1"/>
      <protection hidden="1"/>
    </xf>
    <xf numFmtId="4" fontId="4" fillId="3" borderId="5" xfId="0" applyNumberFormat="1" applyFont="1" applyFill="1" applyBorder="1" applyAlignment="1" applyProtection="1">
      <alignment horizontal="center"/>
      <protection hidden="1"/>
    </xf>
    <xf numFmtId="4" fontId="4" fillId="3" borderId="10" xfId="0" applyNumberFormat="1" applyFont="1" applyFill="1" applyBorder="1" applyAlignment="1" applyProtection="1">
      <alignment horizontal="center" vertical="center" wrapText="1"/>
      <protection hidden="1"/>
    </xf>
    <xf numFmtId="0" fontId="4" fillId="3" borderId="5" xfId="0" applyFont="1" applyFill="1" applyBorder="1" applyAlignment="1" applyProtection="1">
      <alignment horizontal="left"/>
      <protection hidden="1"/>
    </xf>
    <xf numFmtId="0" fontId="9" fillId="0" borderId="9" xfId="0" applyFont="1" applyBorder="1" applyAlignment="1">
      <alignment horizontal="left" wrapText="1"/>
    </xf>
    <xf numFmtId="0" fontId="13" fillId="0" borderId="9" xfId="0" applyFont="1" applyBorder="1" applyAlignment="1">
      <alignment horizontal="left" wrapText="1"/>
    </xf>
    <xf numFmtId="164" fontId="4" fillId="3" borderId="2" xfId="0" applyNumberFormat="1" applyFont="1" applyFill="1" applyBorder="1" applyAlignment="1" applyProtection="1">
      <alignment horizontal="center" vertical="center" wrapText="1"/>
      <protection hidden="1"/>
    </xf>
    <xf numFmtId="9" fontId="14" fillId="3" borderId="2" xfId="0" applyNumberFormat="1" applyFont="1" applyFill="1" applyBorder="1" applyAlignment="1" applyProtection="1">
      <alignment horizontal="center" vertical="center" wrapText="1"/>
      <protection hidden="1"/>
    </xf>
    <xf numFmtId="9" fontId="14" fillId="3" borderId="3" xfId="0" applyNumberFormat="1" applyFont="1" applyFill="1" applyBorder="1" applyAlignment="1" applyProtection="1">
      <alignment horizontal="center" vertical="center" wrapText="1"/>
      <protection hidden="1"/>
    </xf>
    <xf numFmtId="0" fontId="15" fillId="0" borderId="0" xfId="0" applyFont="1" applyProtection="1">
      <protection hidden="1"/>
    </xf>
    <xf numFmtId="0" fontId="16" fillId="0" borderId="0" xfId="0" applyFont="1"/>
    <xf numFmtId="0" fontId="3" fillId="5" borderId="2" xfId="0" applyFont="1" applyFill="1" applyBorder="1" applyAlignment="1" applyProtection="1">
      <alignment horizontal="right" vertical="center" wrapText="1"/>
      <protection hidden="1"/>
    </xf>
    <xf numFmtId="0" fontId="3" fillId="5" borderId="3" xfId="0" applyFont="1" applyFill="1" applyBorder="1" applyAlignment="1" applyProtection="1">
      <alignment horizontal="right" vertical="center" wrapText="1"/>
      <protection hidden="1"/>
    </xf>
    <xf numFmtId="0" fontId="4" fillId="2" borderId="3" xfId="0" applyFont="1" applyFill="1" applyBorder="1" applyAlignment="1" applyProtection="1">
      <alignment horizontal="left" vertical="center" wrapText="1"/>
      <protection hidden="1"/>
    </xf>
  </cellXfs>
  <cellStyles count="1">
    <cellStyle name="Navadno" xfId="0" builtinId="0"/>
  </cellStyles>
  <dxfs count="0"/>
  <tableStyles count="0" defaultTableStyle="TableStyleMedium2" defaultPivotStyle="PivotStyleLight16"/>
  <colors>
    <mruColors>
      <color rgb="FF00CC99"/>
      <color rgb="FF009999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isarna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86807A-CBDE-461D-BAC5-55C034C9653D}">
  <sheetPr>
    <tabColor rgb="FF00CC99"/>
  </sheetPr>
  <dimension ref="B1:J62"/>
  <sheetViews>
    <sheetView topLeftCell="A29" zoomScale="80" zoomScaleNormal="80" workbookViewId="0">
      <selection activeCell="C51" sqref="C51:C52"/>
    </sheetView>
  </sheetViews>
  <sheetFormatPr defaultRowHeight="14.4" x14ac:dyDescent="0.3"/>
  <cols>
    <col min="1" max="1" width="4.88671875" customWidth="1"/>
    <col min="2" max="2" width="28.6640625" customWidth="1"/>
    <col min="3" max="3" width="33.33203125" customWidth="1"/>
    <col min="4" max="4" width="38.6640625" customWidth="1"/>
    <col min="5" max="5" width="22.5546875" customWidth="1"/>
    <col min="6" max="6" width="25.6640625" customWidth="1"/>
    <col min="7" max="7" width="28.5546875" customWidth="1"/>
    <col min="8" max="8" width="23.33203125" customWidth="1"/>
    <col min="9" max="9" width="25.44140625" customWidth="1"/>
    <col min="10" max="10" width="23.88671875" customWidth="1"/>
  </cols>
  <sheetData>
    <row r="1" spans="2:10" x14ac:dyDescent="0.3">
      <c r="B1" s="53"/>
    </row>
    <row r="2" spans="2:10" x14ac:dyDescent="0.3">
      <c r="B2" s="53" t="s">
        <v>31</v>
      </c>
    </row>
    <row r="3" spans="2:10" ht="57.6" x14ac:dyDescent="0.3">
      <c r="E3" s="47" t="s">
        <v>39</v>
      </c>
      <c r="F3" s="47"/>
      <c r="G3" s="47"/>
      <c r="J3" s="35" t="s">
        <v>32</v>
      </c>
    </row>
    <row r="4" spans="2:10" s="2" customFormat="1" ht="22.8" x14ac:dyDescent="0.2">
      <c r="B4" s="56" t="s">
        <v>40</v>
      </c>
      <c r="C4" s="20" t="s">
        <v>1</v>
      </c>
      <c r="D4" s="21" t="s">
        <v>2</v>
      </c>
      <c r="E4" s="3" t="s">
        <v>3</v>
      </c>
      <c r="F4" s="3" t="s">
        <v>4</v>
      </c>
      <c r="G4" s="3" t="s">
        <v>5</v>
      </c>
      <c r="H4" s="4" t="s">
        <v>6</v>
      </c>
      <c r="I4" s="4" t="s">
        <v>7</v>
      </c>
      <c r="J4" s="4" t="s">
        <v>8</v>
      </c>
    </row>
    <row r="5" spans="2:10" s="2" customFormat="1" ht="11.4" x14ac:dyDescent="0.2">
      <c r="B5" s="5"/>
      <c r="C5" s="22" t="s">
        <v>9</v>
      </c>
      <c r="D5" s="23" t="s">
        <v>10</v>
      </c>
      <c r="E5" s="6"/>
      <c r="F5" s="6"/>
      <c r="G5" s="6"/>
      <c r="H5" s="7">
        <f>E5-G5</f>
        <v>0</v>
      </c>
      <c r="I5" s="7">
        <f t="shared" ref="I5:I24" si="0">G5*J5</f>
        <v>0</v>
      </c>
      <c r="J5" s="50">
        <v>0.8</v>
      </c>
    </row>
    <row r="6" spans="2:10" s="2" customFormat="1" ht="11.4" x14ac:dyDescent="0.2">
      <c r="B6" s="8"/>
      <c r="C6" s="22" t="s">
        <v>9</v>
      </c>
      <c r="D6" s="23" t="s">
        <v>10</v>
      </c>
      <c r="E6" s="6"/>
      <c r="F6" s="6"/>
      <c r="G6" s="6"/>
      <c r="H6" s="7">
        <f t="shared" ref="H6:H24" si="1">E6-G6</f>
        <v>0</v>
      </c>
      <c r="I6" s="7">
        <f t="shared" si="0"/>
        <v>0</v>
      </c>
      <c r="J6" s="50">
        <v>0.8</v>
      </c>
    </row>
    <row r="7" spans="2:10" s="2" customFormat="1" ht="11.4" x14ac:dyDescent="0.2">
      <c r="B7" s="8"/>
      <c r="C7" s="22" t="s">
        <v>9</v>
      </c>
      <c r="D7" s="23" t="s">
        <v>10</v>
      </c>
      <c r="E7" s="6"/>
      <c r="F7" s="6"/>
      <c r="G7" s="6"/>
      <c r="H7" s="7">
        <f t="shared" si="1"/>
        <v>0</v>
      </c>
      <c r="I7" s="7">
        <f t="shared" si="0"/>
        <v>0</v>
      </c>
      <c r="J7" s="50">
        <v>0.8</v>
      </c>
    </row>
    <row r="8" spans="2:10" s="2" customFormat="1" ht="11.4" x14ac:dyDescent="0.2">
      <c r="B8" s="8"/>
      <c r="C8" s="22" t="s">
        <v>9</v>
      </c>
      <c r="D8" s="23" t="s">
        <v>10</v>
      </c>
      <c r="E8" s="6"/>
      <c r="F8" s="6"/>
      <c r="G8" s="6"/>
      <c r="H8" s="7">
        <f t="shared" si="1"/>
        <v>0</v>
      </c>
      <c r="I8" s="7">
        <f t="shared" si="0"/>
        <v>0</v>
      </c>
      <c r="J8" s="50">
        <v>0.8</v>
      </c>
    </row>
    <row r="9" spans="2:10" s="2" customFormat="1" ht="11.4" x14ac:dyDescent="0.2">
      <c r="B9" s="8"/>
      <c r="C9" s="22" t="s">
        <v>9</v>
      </c>
      <c r="D9" s="23" t="s">
        <v>10</v>
      </c>
      <c r="E9" s="6"/>
      <c r="F9" s="6"/>
      <c r="G9" s="6"/>
      <c r="H9" s="7">
        <f t="shared" si="1"/>
        <v>0</v>
      </c>
      <c r="I9" s="7">
        <f t="shared" si="0"/>
        <v>0</v>
      </c>
      <c r="J9" s="50">
        <v>0.8</v>
      </c>
    </row>
    <row r="10" spans="2:10" s="2" customFormat="1" ht="11.4" x14ac:dyDescent="0.2">
      <c r="B10" s="8"/>
      <c r="C10" s="22" t="s">
        <v>9</v>
      </c>
      <c r="D10" s="23" t="s">
        <v>10</v>
      </c>
      <c r="E10" s="9"/>
      <c r="F10" s="9"/>
      <c r="G10" s="9"/>
      <c r="H10" s="7">
        <f t="shared" si="1"/>
        <v>0</v>
      </c>
      <c r="I10" s="7">
        <f t="shared" si="0"/>
        <v>0</v>
      </c>
      <c r="J10" s="50">
        <v>0.8</v>
      </c>
    </row>
    <row r="11" spans="2:10" s="2" customFormat="1" ht="11.4" x14ac:dyDescent="0.2">
      <c r="B11" s="8"/>
      <c r="C11" s="22" t="s">
        <v>9</v>
      </c>
      <c r="D11" s="23" t="s">
        <v>10</v>
      </c>
      <c r="E11" s="9"/>
      <c r="F11" s="9"/>
      <c r="G11" s="9"/>
      <c r="H11" s="7">
        <f t="shared" si="1"/>
        <v>0</v>
      </c>
      <c r="I11" s="7">
        <f t="shared" si="0"/>
        <v>0</v>
      </c>
      <c r="J11" s="50">
        <v>0.8</v>
      </c>
    </row>
    <row r="12" spans="2:10" s="2" customFormat="1" ht="11.4" x14ac:dyDescent="0.2">
      <c r="B12" s="8"/>
      <c r="C12" s="22" t="s">
        <v>9</v>
      </c>
      <c r="D12" s="23" t="s">
        <v>10</v>
      </c>
      <c r="E12" s="9"/>
      <c r="F12" s="9"/>
      <c r="G12" s="9"/>
      <c r="H12" s="7">
        <f t="shared" si="1"/>
        <v>0</v>
      </c>
      <c r="I12" s="7">
        <f t="shared" si="0"/>
        <v>0</v>
      </c>
      <c r="J12" s="50">
        <v>0.8</v>
      </c>
    </row>
    <row r="13" spans="2:10" s="2" customFormat="1" ht="11.4" x14ac:dyDescent="0.2">
      <c r="B13" s="8"/>
      <c r="C13" s="22" t="s">
        <v>9</v>
      </c>
      <c r="D13" s="23" t="s">
        <v>10</v>
      </c>
      <c r="E13" s="9"/>
      <c r="F13" s="9"/>
      <c r="G13" s="9"/>
      <c r="H13" s="7">
        <f t="shared" si="1"/>
        <v>0</v>
      </c>
      <c r="I13" s="7">
        <f t="shared" si="0"/>
        <v>0</v>
      </c>
      <c r="J13" s="50">
        <v>0.8</v>
      </c>
    </row>
    <row r="14" spans="2:10" s="2" customFormat="1" ht="11.4" x14ac:dyDescent="0.2">
      <c r="B14" s="8"/>
      <c r="C14" s="22" t="s">
        <v>9</v>
      </c>
      <c r="D14" s="23" t="s">
        <v>10</v>
      </c>
      <c r="E14" s="9"/>
      <c r="F14" s="9"/>
      <c r="G14" s="9"/>
      <c r="H14" s="7">
        <f t="shared" si="1"/>
        <v>0</v>
      </c>
      <c r="I14" s="7">
        <f t="shared" si="0"/>
        <v>0</v>
      </c>
      <c r="J14" s="50">
        <v>0.8</v>
      </c>
    </row>
    <row r="15" spans="2:10" s="2" customFormat="1" ht="11.4" x14ac:dyDescent="0.2">
      <c r="B15" s="8"/>
      <c r="C15" s="22" t="s">
        <v>9</v>
      </c>
      <c r="D15" s="23" t="s">
        <v>10</v>
      </c>
      <c r="E15" s="9"/>
      <c r="F15" s="9"/>
      <c r="G15" s="9"/>
      <c r="H15" s="7">
        <f t="shared" si="1"/>
        <v>0</v>
      </c>
      <c r="I15" s="7">
        <f t="shared" si="0"/>
        <v>0</v>
      </c>
      <c r="J15" s="50">
        <v>0.8</v>
      </c>
    </row>
    <row r="16" spans="2:10" s="2" customFormat="1" ht="11.4" x14ac:dyDescent="0.2">
      <c r="B16" s="8"/>
      <c r="C16" s="22" t="s">
        <v>9</v>
      </c>
      <c r="D16" s="23" t="s">
        <v>10</v>
      </c>
      <c r="E16" s="9"/>
      <c r="F16" s="9"/>
      <c r="G16" s="9"/>
      <c r="H16" s="7">
        <f t="shared" si="1"/>
        <v>0</v>
      </c>
      <c r="I16" s="7">
        <f t="shared" si="0"/>
        <v>0</v>
      </c>
      <c r="J16" s="50">
        <v>0.8</v>
      </c>
    </row>
    <row r="17" spans="2:10" s="2" customFormat="1" ht="11.4" x14ac:dyDescent="0.2">
      <c r="B17" s="8"/>
      <c r="C17" s="22" t="s">
        <v>9</v>
      </c>
      <c r="D17" s="23" t="s">
        <v>10</v>
      </c>
      <c r="E17" s="9"/>
      <c r="F17" s="9"/>
      <c r="G17" s="9"/>
      <c r="H17" s="7">
        <f t="shared" si="1"/>
        <v>0</v>
      </c>
      <c r="I17" s="7">
        <f t="shared" si="0"/>
        <v>0</v>
      </c>
      <c r="J17" s="50">
        <v>0.8</v>
      </c>
    </row>
    <row r="18" spans="2:10" s="2" customFormat="1" ht="11.4" x14ac:dyDescent="0.2">
      <c r="B18" s="8"/>
      <c r="C18" s="22" t="s">
        <v>9</v>
      </c>
      <c r="D18" s="23" t="s">
        <v>10</v>
      </c>
      <c r="E18" s="9"/>
      <c r="F18" s="9"/>
      <c r="G18" s="9"/>
      <c r="H18" s="7">
        <f t="shared" si="1"/>
        <v>0</v>
      </c>
      <c r="I18" s="7">
        <f t="shared" si="0"/>
        <v>0</v>
      </c>
      <c r="J18" s="50">
        <v>0.8</v>
      </c>
    </row>
    <row r="19" spans="2:10" s="2" customFormat="1" ht="11.4" x14ac:dyDescent="0.2">
      <c r="B19" s="8"/>
      <c r="C19" s="22" t="s">
        <v>9</v>
      </c>
      <c r="D19" s="23" t="s">
        <v>10</v>
      </c>
      <c r="E19" s="9"/>
      <c r="F19" s="9"/>
      <c r="G19" s="9"/>
      <c r="H19" s="7">
        <f t="shared" si="1"/>
        <v>0</v>
      </c>
      <c r="I19" s="7">
        <f t="shared" si="0"/>
        <v>0</v>
      </c>
      <c r="J19" s="50">
        <v>0.8</v>
      </c>
    </row>
    <row r="20" spans="2:10" s="2" customFormat="1" ht="11.4" x14ac:dyDescent="0.2">
      <c r="B20" s="8"/>
      <c r="C20" s="22" t="s">
        <v>9</v>
      </c>
      <c r="D20" s="23" t="s">
        <v>10</v>
      </c>
      <c r="E20" s="9"/>
      <c r="F20" s="9"/>
      <c r="G20" s="9"/>
      <c r="H20" s="7">
        <f t="shared" si="1"/>
        <v>0</v>
      </c>
      <c r="I20" s="7">
        <f t="shared" si="0"/>
        <v>0</v>
      </c>
      <c r="J20" s="50">
        <v>0.8</v>
      </c>
    </row>
    <row r="21" spans="2:10" s="2" customFormat="1" ht="11.4" x14ac:dyDescent="0.2">
      <c r="B21" s="8"/>
      <c r="C21" s="22" t="s">
        <v>9</v>
      </c>
      <c r="D21" s="23" t="s">
        <v>10</v>
      </c>
      <c r="E21" s="9"/>
      <c r="F21" s="9"/>
      <c r="G21" s="9"/>
      <c r="H21" s="7">
        <f t="shared" si="1"/>
        <v>0</v>
      </c>
      <c r="I21" s="7">
        <f t="shared" si="0"/>
        <v>0</v>
      </c>
      <c r="J21" s="50">
        <v>0.8</v>
      </c>
    </row>
    <row r="22" spans="2:10" s="2" customFormat="1" ht="11.4" x14ac:dyDescent="0.2">
      <c r="B22" s="8"/>
      <c r="C22" s="22" t="s">
        <v>9</v>
      </c>
      <c r="D22" s="23" t="s">
        <v>10</v>
      </c>
      <c r="E22" s="9"/>
      <c r="F22" s="9"/>
      <c r="G22" s="9"/>
      <c r="H22" s="7">
        <f t="shared" si="1"/>
        <v>0</v>
      </c>
      <c r="I22" s="7">
        <f t="shared" si="0"/>
        <v>0</v>
      </c>
      <c r="J22" s="50">
        <v>0.8</v>
      </c>
    </row>
    <row r="23" spans="2:10" s="2" customFormat="1" ht="11.4" x14ac:dyDescent="0.2">
      <c r="B23" s="8"/>
      <c r="C23" s="22" t="s">
        <v>9</v>
      </c>
      <c r="D23" s="23" t="s">
        <v>10</v>
      </c>
      <c r="E23" s="9"/>
      <c r="F23" s="9"/>
      <c r="G23" s="9"/>
      <c r="H23" s="7">
        <f t="shared" si="1"/>
        <v>0</v>
      </c>
      <c r="I23" s="7">
        <f t="shared" si="0"/>
        <v>0</v>
      </c>
      <c r="J23" s="50">
        <v>0.8</v>
      </c>
    </row>
    <row r="24" spans="2:10" s="2" customFormat="1" ht="11.4" x14ac:dyDescent="0.2">
      <c r="B24" s="8"/>
      <c r="C24" s="22" t="s">
        <v>9</v>
      </c>
      <c r="D24" s="23" t="s">
        <v>10</v>
      </c>
      <c r="E24" s="9"/>
      <c r="F24" s="9"/>
      <c r="G24" s="9"/>
      <c r="H24" s="7">
        <f t="shared" si="1"/>
        <v>0</v>
      </c>
      <c r="I24" s="7">
        <f t="shared" si="0"/>
        <v>0</v>
      </c>
      <c r="J24" s="50">
        <v>0.8</v>
      </c>
    </row>
    <row r="25" spans="2:10" s="2" customFormat="1" ht="11.4" x14ac:dyDescent="0.2">
      <c r="B25" s="10"/>
      <c r="C25" s="55" t="s">
        <v>35</v>
      </c>
      <c r="D25" s="25" t="s">
        <v>29</v>
      </c>
      <c r="E25" s="11">
        <f>G25</f>
        <v>0</v>
      </c>
      <c r="F25" s="11">
        <f>G25</f>
        <v>0</v>
      </c>
      <c r="G25" s="12">
        <f>SUMIF(J5:J24,0.8,G5:G24)*0.2</f>
        <v>0</v>
      </c>
      <c r="H25" s="13">
        <f>G25*0.2</f>
        <v>0</v>
      </c>
      <c r="I25" s="14">
        <f>G25*0.8</f>
        <v>0</v>
      </c>
      <c r="J25" s="51">
        <v>0.8</v>
      </c>
    </row>
    <row r="26" spans="2:10" s="2" customFormat="1" ht="12" thickBot="1" x14ac:dyDescent="0.25">
      <c r="B26" s="10"/>
      <c r="C26" s="55" t="s">
        <v>38</v>
      </c>
      <c r="D26" s="40" t="s">
        <v>29</v>
      </c>
      <c r="E26" s="41">
        <f>G26</f>
        <v>0</v>
      </c>
      <c r="F26" s="41">
        <f>G26</f>
        <v>0</v>
      </c>
      <c r="G26" s="42">
        <f>SUMIF(J5:J24,0.65,G5:G24)*0.2</f>
        <v>0</v>
      </c>
      <c r="H26" s="43">
        <f>G26*0.35</f>
        <v>0</v>
      </c>
      <c r="I26" s="44">
        <f>G26*0.65</f>
        <v>0</v>
      </c>
      <c r="J26" s="51">
        <v>0.65</v>
      </c>
    </row>
    <row r="27" spans="2:10" s="2" customFormat="1" ht="12" thickBot="1" x14ac:dyDescent="0.25">
      <c r="B27" s="10"/>
      <c r="C27" s="15"/>
      <c r="D27" s="31" t="s">
        <v>12</v>
      </c>
      <c r="E27" s="16">
        <f>SUM(E5:E26)</f>
        <v>0</v>
      </c>
      <c r="F27" s="16">
        <f>SUM(F5:F26)</f>
        <v>0</v>
      </c>
      <c r="G27" s="16">
        <f>SUM(G5:G26)</f>
        <v>0</v>
      </c>
      <c r="H27" s="16">
        <f>SUM(H5:H26)</f>
        <v>0</v>
      </c>
      <c r="I27" s="16">
        <f>SUM(I5:I26)</f>
        <v>0</v>
      </c>
      <c r="J27" s="52"/>
    </row>
    <row r="28" spans="2:10" s="2" customFormat="1" ht="11.4" x14ac:dyDescent="0.2">
      <c r="B28" s="10"/>
      <c r="F28" s="30"/>
    </row>
    <row r="29" spans="2:10" s="2" customFormat="1" ht="57.6" x14ac:dyDescent="0.3">
      <c r="B29" s="10"/>
      <c r="J29" s="33" t="s">
        <v>30</v>
      </c>
    </row>
    <row r="30" spans="2:10" s="2" customFormat="1" ht="22.8" x14ac:dyDescent="0.2">
      <c r="B30" s="56" t="s">
        <v>41</v>
      </c>
      <c r="C30" s="20" t="s">
        <v>1</v>
      </c>
      <c r="D30" s="21" t="s">
        <v>2</v>
      </c>
      <c r="E30" s="3" t="s">
        <v>3</v>
      </c>
      <c r="F30" s="3" t="s">
        <v>4</v>
      </c>
      <c r="G30" s="3" t="s">
        <v>5</v>
      </c>
      <c r="H30" s="4" t="s">
        <v>6</v>
      </c>
      <c r="I30" s="4" t="s">
        <v>7</v>
      </c>
      <c r="J30" s="4" t="s">
        <v>8</v>
      </c>
    </row>
    <row r="31" spans="2:10" s="2" customFormat="1" ht="11.4" x14ac:dyDescent="0.2">
      <c r="B31" s="5"/>
      <c r="C31" s="22" t="s">
        <v>9</v>
      </c>
      <c r="D31" s="23" t="s">
        <v>10</v>
      </c>
      <c r="E31" s="6"/>
      <c r="F31" s="6"/>
      <c r="G31" s="6"/>
      <c r="H31" s="49">
        <f>E31-G31</f>
        <v>0</v>
      </c>
      <c r="I31" s="7">
        <f>G31*J31</f>
        <v>0</v>
      </c>
      <c r="J31" s="50">
        <v>0.8</v>
      </c>
    </row>
    <row r="32" spans="2:10" s="2" customFormat="1" ht="11.4" x14ac:dyDescent="0.2">
      <c r="B32" s="8"/>
      <c r="C32" s="22" t="s">
        <v>9</v>
      </c>
      <c r="D32" s="23" t="s">
        <v>10</v>
      </c>
      <c r="E32" s="6"/>
      <c r="F32" s="6"/>
      <c r="G32" s="6"/>
      <c r="H32" s="49">
        <f t="shared" ref="H32:H50" si="2">E32-G32</f>
        <v>0</v>
      </c>
      <c r="I32" s="7">
        <f>G32*J32</f>
        <v>0</v>
      </c>
      <c r="J32" s="50">
        <v>0.8</v>
      </c>
    </row>
    <row r="33" spans="2:10" s="2" customFormat="1" ht="11.4" x14ac:dyDescent="0.2">
      <c r="B33" s="8"/>
      <c r="C33" s="22" t="s">
        <v>9</v>
      </c>
      <c r="D33" s="23" t="s">
        <v>10</v>
      </c>
      <c r="E33" s="6"/>
      <c r="F33" s="6"/>
      <c r="G33" s="6"/>
      <c r="H33" s="49">
        <f t="shared" si="2"/>
        <v>0</v>
      </c>
      <c r="I33" s="7">
        <f t="shared" ref="I33:I50" si="3">G33*J33</f>
        <v>0</v>
      </c>
      <c r="J33" s="50">
        <v>0.8</v>
      </c>
    </row>
    <row r="34" spans="2:10" s="2" customFormat="1" ht="11.4" x14ac:dyDescent="0.2">
      <c r="B34" s="8"/>
      <c r="C34" s="22" t="s">
        <v>9</v>
      </c>
      <c r="D34" s="23" t="s">
        <v>10</v>
      </c>
      <c r="E34" s="6"/>
      <c r="F34" s="6"/>
      <c r="G34" s="6"/>
      <c r="H34" s="49">
        <f t="shared" si="2"/>
        <v>0</v>
      </c>
      <c r="I34" s="7">
        <f t="shared" si="3"/>
        <v>0</v>
      </c>
      <c r="J34" s="50">
        <v>0.8</v>
      </c>
    </row>
    <row r="35" spans="2:10" s="2" customFormat="1" ht="11.4" x14ac:dyDescent="0.2">
      <c r="B35" s="8"/>
      <c r="C35" s="22" t="s">
        <v>9</v>
      </c>
      <c r="D35" s="23" t="s">
        <v>10</v>
      </c>
      <c r="E35" s="6"/>
      <c r="F35" s="6"/>
      <c r="G35" s="6"/>
      <c r="H35" s="49">
        <f t="shared" si="2"/>
        <v>0</v>
      </c>
      <c r="I35" s="7">
        <f t="shared" si="3"/>
        <v>0</v>
      </c>
      <c r="J35" s="50">
        <v>0.8</v>
      </c>
    </row>
    <row r="36" spans="2:10" s="2" customFormat="1" ht="11.4" x14ac:dyDescent="0.2">
      <c r="B36" s="8"/>
      <c r="C36" s="22" t="s">
        <v>9</v>
      </c>
      <c r="D36" s="23" t="s">
        <v>10</v>
      </c>
      <c r="E36" s="9"/>
      <c r="F36" s="9"/>
      <c r="G36" s="9"/>
      <c r="H36" s="49">
        <f t="shared" si="2"/>
        <v>0</v>
      </c>
      <c r="I36" s="7">
        <f t="shared" si="3"/>
        <v>0</v>
      </c>
      <c r="J36" s="50">
        <v>0.65</v>
      </c>
    </row>
    <row r="37" spans="2:10" s="2" customFormat="1" ht="11.4" x14ac:dyDescent="0.2">
      <c r="B37" s="8"/>
      <c r="C37" s="22" t="s">
        <v>9</v>
      </c>
      <c r="D37" s="23" t="s">
        <v>10</v>
      </c>
      <c r="E37" s="9"/>
      <c r="F37" s="9"/>
      <c r="G37" s="9"/>
      <c r="H37" s="49">
        <f t="shared" si="2"/>
        <v>0</v>
      </c>
      <c r="I37" s="7">
        <f t="shared" si="3"/>
        <v>0</v>
      </c>
      <c r="J37" s="50">
        <v>0.8</v>
      </c>
    </row>
    <row r="38" spans="2:10" s="2" customFormat="1" ht="11.4" x14ac:dyDescent="0.2">
      <c r="B38" s="8"/>
      <c r="C38" s="22" t="s">
        <v>9</v>
      </c>
      <c r="D38" s="23" t="s">
        <v>10</v>
      </c>
      <c r="E38" s="9"/>
      <c r="F38" s="9"/>
      <c r="G38" s="9"/>
      <c r="H38" s="49">
        <f t="shared" si="2"/>
        <v>0</v>
      </c>
      <c r="I38" s="7">
        <f t="shared" si="3"/>
        <v>0</v>
      </c>
      <c r="J38" s="50">
        <v>0.8</v>
      </c>
    </row>
    <row r="39" spans="2:10" s="2" customFormat="1" ht="11.4" x14ac:dyDescent="0.2">
      <c r="B39" s="8"/>
      <c r="C39" s="22" t="s">
        <v>9</v>
      </c>
      <c r="D39" s="23" t="s">
        <v>10</v>
      </c>
      <c r="E39" s="9"/>
      <c r="F39" s="9"/>
      <c r="G39" s="9"/>
      <c r="H39" s="49">
        <f t="shared" si="2"/>
        <v>0</v>
      </c>
      <c r="I39" s="7">
        <f t="shared" si="3"/>
        <v>0</v>
      </c>
      <c r="J39" s="50">
        <v>0.8</v>
      </c>
    </row>
    <row r="40" spans="2:10" s="2" customFormat="1" ht="11.4" x14ac:dyDescent="0.2">
      <c r="B40" s="8"/>
      <c r="C40" s="22" t="s">
        <v>9</v>
      </c>
      <c r="D40" s="23" t="s">
        <v>10</v>
      </c>
      <c r="E40" s="9"/>
      <c r="F40" s="9"/>
      <c r="G40" s="9"/>
      <c r="H40" s="49">
        <f t="shared" si="2"/>
        <v>0</v>
      </c>
      <c r="I40" s="7">
        <f t="shared" si="3"/>
        <v>0</v>
      </c>
      <c r="J40" s="50">
        <v>0.8</v>
      </c>
    </row>
    <row r="41" spans="2:10" s="2" customFormat="1" ht="11.4" x14ac:dyDescent="0.2">
      <c r="B41" s="8"/>
      <c r="C41" s="22" t="s">
        <v>9</v>
      </c>
      <c r="D41" s="23" t="s">
        <v>10</v>
      </c>
      <c r="E41" s="9"/>
      <c r="F41" s="9"/>
      <c r="G41" s="9"/>
      <c r="H41" s="49">
        <f t="shared" si="2"/>
        <v>0</v>
      </c>
      <c r="I41" s="7">
        <f t="shared" si="3"/>
        <v>0</v>
      </c>
      <c r="J41" s="50">
        <v>0.8</v>
      </c>
    </row>
    <row r="42" spans="2:10" s="2" customFormat="1" ht="11.4" x14ac:dyDescent="0.2">
      <c r="B42" s="8"/>
      <c r="C42" s="22" t="s">
        <v>9</v>
      </c>
      <c r="D42" s="23" t="s">
        <v>10</v>
      </c>
      <c r="E42" s="9"/>
      <c r="F42" s="9"/>
      <c r="G42" s="9"/>
      <c r="H42" s="49">
        <f t="shared" si="2"/>
        <v>0</v>
      </c>
      <c r="I42" s="7">
        <f t="shared" si="3"/>
        <v>0</v>
      </c>
      <c r="J42" s="50">
        <v>0.8</v>
      </c>
    </row>
    <row r="43" spans="2:10" s="2" customFormat="1" ht="11.4" x14ac:dyDescent="0.2">
      <c r="B43" s="8"/>
      <c r="C43" s="22" t="s">
        <v>9</v>
      </c>
      <c r="D43" s="23" t="s">
        <v>10</v>
      </c>
      <c r="E43" s="9"/>
      <c r="F43" s="9"/>
      <c r="G43" s="9"/>
      <c r="H43" s="49">
        <f t="shared" si="2"/>
        <v>0</v>
      </c>
      <c r="I43" s="7">
        <f t="shared" si="3"/>
        <v>0</v>
      </c>
      <c r="J43" s="50">
        <v>0.8</v>
      </c>
    </row>
    <row r="44" spans="2:10" s="2" customFormat="1" ht="11.4" x14ac:dyDescent="0.2">
      <c r="B44" s="8"/>
      <c r="C44" s="22" t="s">
        <v>9</v>
      </c>
      <c r="D44" s="23" t="s">
        <v>10</v>
      </c>
      <c r="E44" s="9"/>
      <c r="F44" s="9"/>
      <c r="G44" s="9"/>
      <c r="H44" s="49">
        <f t="shared" si="2"/>
        <v>0</v>
      </c>
      <c r="I44" s="7">
        <f t="shared" si="3"/>
        <v>0</v>
      </c>
      <c r="J44" s="50">
        <v>0.8</v>
      </c>
    </row>
    <row r="45" spans="2:10" s="2" customFormat="1" ht="11.4" x14ac:dyDescent="0.2">
      <c r="B45" s="8"/>
      <c r="C45" s="22" t="s">
        <v>9</v>
      </c>
      <c r="D45" s="23" t="s">
        <v>10</v>
      </c>
      <c r="E45" s="9"/>
      <c r="F45" s="9"/>
      <c r="G45" s="9"/>
      <c r="H45" s="49">
        <f t="shared" si="2"/>
        <v>0</v>
      </c>
      <c r="I45" s="7">
        <f t="shared" si="3"/>
        <v>0</v>
      </c>
      <c r="J45" s="50">
        <v>0.8</v>
      </c>
    </row>
    <row r="46" spans="2:10" s="2" customFormat="1" ht="11.4" x14ac:dyDescent="0.2">
      <c r="B46" s="8"/>
      <c r="C46" s="22" t="s">
        <v>9</v>
      </c>
      <c r="D46" s="23" t="s">
        <v>10</v>
      </c>
      <c r="E46" s="9"/>
      <c r="F46" s="9"/>
      <c r="G46" s="9"/>
      <c r="H46" s="49">
        <f t="shared" si="2"/>
        <v>0</v>
      </c>
      <c r="I46" s="7">
        <f t="shared" si="3"/>
        <v>0</v>
      </c>
      <c r="J46" s="50">
        <v>0.8</v>
      </c>
    </row>
    <row r="47" spans="2:10" s="2" customFormat="1" ht="11.4" x14ac:dyDescent="0.2">
      <c r="B47" s="8"/>
      <c r="C47" s="22" t="s">
        <v>9</v>
      </c>
      <c r="D47" s="23" t="s">
        <v>10</v>
      </c>
      <c r="E47" s="9"/>
      <c r="F47" s="9"/>
      <c r="G47" s="9"/>
      <c r="H47" s="49">
        <f t="shared" si="2"/>
        <v>0</v>
      </c>
      <c r="I47" s="7">
        <f t="shared" si="3"/>
        <v>0</v>
      </c>
      <c r="J47" s="50">
        <v>0.8</v>
      </c>
    </row>
    <row r="48" spans="2:10" s="2" customFormat="1" ht="11.4" x14ac:dyDescent="0.2">
      <c r="B48" s="8"/>
      <c r="C48" s="22" t="s">
        <v>9</v>
      </c>
      <c r="D48" s="23" t="s">
        <v>10</v>
      </c>
      <c r="E48" s="9"/>
      <c r="F48" s="9"/>
      <c r="G48" s="9"/>
      <c r="H48" s="49">
        <f t="shared" si="2"/>
        <v>0</v>
      </c>
      <c r="I48" s="7">
        <f t="shared" si="3"/>
        <v>0</v>
      </c>
      <c r="J48" s="50">
        <v>0.8</v>
      </c>
    </row>
    <row r="49" spans="2:10" s="2" customFormat="1" ht="11.4" x14ac:dyDescent="0.2">
      <c r="B49" s="8"/>
      <c r="C49" s="22" t="s">
        <v>9</v>
      </c>
      <c r="D49" s="23" t="s">
        <v>10</v>
      </c>
      <c r="E49" s="9"/>
      <c r="F49" s="9"/>
      <c r="G49" s="9"/>
      <c r="H49" s="49">
        <f t="shared" si="2"/>
        <v>0</v>
      </c>
      <c r="I49" s="7">
        <f t="shared" si="3"/>
        <v>0</v>
      </c>
      <c r="J49" s="50">
        <v>0.8</v>
      </c>
    </row>
    <row r="50" spans="2:10" s="2" customFormat="1" ht="11.4" x14ac:dyDescent="0.2">
      <c r="B50" s="8"/>
      <c r="C50" s="22" t="s">
        <v>9</v>
      </c>
      <c r="D50" s="23" t="s">
        <v>10</v>
      </c>
      <c r="E50" s="9"/>
      <c r="F50" s="9"/>
      <c r="G50" s="9"/>
      <c r="H50" s="49">
        <f t="shared" si="2"/>
        <v>0</v>
      </c>
      <c r="I50" s="7">
        <f t="shared" si="3"/>
        <v>0</v>
      </c>
      <c r="J50" s="50">
        <v>0.8</v>
      </c>
    </row>
    <row r="51" spans="2:10" s="2" customFormat="1" ht="11.4" x14ac:dyDescent="0.2">
      <c r="C51" s="55" t="s">
        <v>35</v>
      </c>
      <c r="D51" s="25" t="s">
        <v>29</v>
      </c>
      <c r="E51" s="11">
        <f>G51</f>
        <v>0</v>
      </c>
      <c r="F51" s="11">
        <f>G51</f>
        <v>0</v>
      </c>
      <c r="G51" s="12">
        <f>SUMIF(J31:J50,0.8,G31:G50)*0.2</f>
        <v>0</v>
      </c>
      <c r="H51" s="45">
        <f>G51*0.2</f>
        <v>0</v>
      </c>
      <c r="I51" s="14">
        <f>G51*0.8</f>
        <v>0</v>
      </c>
      <c r="J51" s="50">
        <v>0.8</v>
      </c>
    </row>
    <row r="52" spans="2:10" s="2" customFormat="1" ht="12" thickBot="1" x14ac:dyDescent="0.25">
      <c r="C52" s="55" t="s">
        <v>38</v>
      </c>
      <c r="D52" s="40" t="s">
        <v>29</v>
      </c>
      <c r="E52" s="41">
        <f>G52</f>
        <v>0</v>
      </c>
      <c r="F52" s="41">
        <f>G52</f>
        <v>0</v>
      </c>
      <c r="G52" s="12">
        <f>SUMIF(J31:J50,0.65,G31:G50)*0.2</f>
        <v>0</v>
      </c>
      <c r="H52" s="36">
        <f>G52*0.35</f>
        <v>0</v>
      </c>
      <c r="I52" s="37">
        <f>G52*0.65</f>
        <v>0</v>
      </c>
      <c r="J52" s="50">
        <v>0.65</v>
      </c>
    </row>
    <row r="53" spans="2:10" s="2" customFormat="1" ht="12" thickBot="1" x14ac:dyDescent="0.25">
      <c r="C53" s="15"/>
      <c r="D53" s="31" t="s">
        <v>12</v>
      </c>
      <c r="E53" s="16">
        <f>SUM(E31:E52)</f>
        <v>0</v>
      </c>
      <c r="F53" s="16">
        <f>SUM(F31:F52)</f>
        <v>0</v>
      </c>
      <c r="G53" s="16">
        <f>SUM(G31:G52)</f>
        <v>0</v>
      </c>
      <c r="H53" s="16">
        <f>SUM(H31:H52)</f>
        <v>0</v>
      </c>
      <c r="I53" s="17">
        <f>SUM(I31:I52)</f>
        <v>0</v>
      </c>
      <c r="J53" s="15"/>
    </row>
    <row r="54" spans="2:10" s="2" customFormat="1" ht="11.4" x14ac:dyDescent="0.2"/>
    <row r="55" spans="2:10" s="2" customFormat="1" ht="11.4" x14ac:dyDescent="0.2"/>
    <row r="56" spans="2:10" s="2" customFormat="1" ht="13.8" customHeight="1" x14ac:dyDescent="0.25">
      <c r="C56" s="48" t="s">
        <v>34</v>
      </c>
      <c r="D56" s="48"/>
      <c r="E56" s="48"/>
    </row>
    <row r="57" spans="2:10" s="2" customFormat="1" ht="11.4" x14ac:dyDescent="0.2">
      <c r="C57" s="46" t="s">
        <v>18</v>
      </c>
      <c r="D57" s="46"/>
      <c r="E57" s="15"/>
      <c r="F57" s="15"/>
      <c r="G57" s="15"/>
      <c r="H57" s="15"/>
      <c r="I57" s="15"/>
    </row>
    <row r="58" spans="2:10" s="2" customFormat="1" ht="22.8" x14ac:dyDescent="0.2">
      <c r="C58" s="3" t="s">
        <v>14</v>
      </c>
      <c r="D58" s="3" t="s">
        <v>15</v>
      </c>
      <c r="E58" s="3" t="s">
        <v>5</v>
      </c>
      <c r="F58" s="3" t="s">
        <v>16</v>
      </c>
      <c r="G58" s="3" t="s">
        <v>17</v>
      </c>
      <c r="H58" s="4" t="s">
        <v>6</v>
      </c>
      <c r="I58" s="4" t="s">
        <v>7</v>
      </c>
    </row>
    <row r="59" spans="2:10" s="2" customFormat="1" ht="11.4" x14ac:dyDescent="0.2">
      <c r="C59" s="18">
        <f>E53+E27</f>
        <v>0</v>
      </c>
      <c r="D59" s="18">
        <f>F53+F27</f>
        <v>0</v>
      </c>
      <c r="E59" s="18">
        <f>G53+G27</f>
        <v>0</v>
      </c>
      <c r="F59" s="19">
        <f>SUM(G31:G50,G5:G24)</f>
        <v>0</v>
      </c>
      <c r="G59" s="19">
        <f>(G25+G26)+(G51+G52)</f>
        <v>0</v>
      </c>
      <c r="H59" s="13">
        <f>H53+H27</f>
        <v>0</v>
      </c>
      <c r="I59" s="13">
        <f>I53+I27</f>
        <v>0</v>
      </c>
    </row>
    <row r="60" spans="2:10" s="2" customFormat="1" ht="11.4" x14ac:dyDescent="0.2"/>
    <row r="61" spans="2:10" s="2" customFormat="1" ht="11.4" x14ac:dyDescent="0.2"/>
    <row r="62" spans="2:10" s="2" customFormat="1" ht="11.4" x14ac:dyDescent="0.2"/>
  </sheetData>
  <mergeCells count="3">
    <mergeCell ref="E3:G3"/>
    <mergeCell ref="C56:E56"/>
    <mergeCell ref="C57:D57"/>
  </mergeCells>
  <dataValidations count="1">
    <dataValidation type="list" allowBlank="1" showInputMessage="1" showErrorMessage="1" sqref="D27 D53" xr:uid="{68EC8858-823F-4873-AD7E-82959C93F0CB}">
      <formula1>"SKUPAJ"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B3584561-C096-4F72-97E0-1B008DECC219}">
          <x14:formula1>
            <xm:f>PODATKI!$B$5:$B$6</xm:f>
          </x14:formula1>
          <xm:sqref>J5:J26 J31:J52</xm:sqref>
        </x14:dataValidation>
        <x14:dataValidation type="list" allowBlank="1" showInputMessage="1" showErrorMessage="1" xr:uid="{C9F7DCBE-0FB6-4596-8BC7-1E52CE6F7269}">
          <x14:formula1>
            <xm:f>'Spustni seznam'!$A$3:$A$7</xm:f>
          </x14:formula1>
          <xm:sqref>D5:D24 D31:D50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A4D306-E287-426D-841C-3095A0471043}">
  <sheetPr>
    <tabColor rgb="FF00CC99"/>
  </sheetPr>
  <dimension ref="B3:J63"/>
  <sheetViews>
    <sheetView zoomScale="80" zoomScaleNormal="80" workbookViewId="0">
      <selection activeCell="B31" sqref="B31"/>
    </sheetView>
  </sheetViews>
  <sheetFormatPr defaultRowHeight="14.4" x14ac:dyDescent="0.3"/>
  <cols>
    <col min="1" max="1" width="4.88671875" customWidth="1"/>
    <col min="2" max="2" width="28.6640625" customWidth="1"/>
    <col min="3" max="3" width="33.33203125" customWidth="1"/>
    <col min="4" max="4" width="38.6640625" customWidth="1"/>
    <col min="5" max="5" width="22.5546875" customWidth="1"/>
    <col min="6" max="6" width="25.6640625" customWidth="1"/>
    <col min="7" max="7" width="28.5546875" customWidth="1"/>
    <col min="8" max="8" width="23.33203125" customWidth="1"/>
    <col min="9" max="9" width="25.44140625" customWidth="1"/>
    <col min="10" max="10" width="23.88671875" customWidth="1"/>
  </cols>
  <sheetData>
    <row r="3" spans="2:10" x14ac:dyDescent="0.3">
      <c r="B3" s="1" t="s">
        <v>33</v>
      </c>
    </row>
    <row r="4" spans="2:10" ht="57.6" x14ac:dyDescent="0.3">
      <c r="E4" s="47" t="s">
        <v>39</v>
      </c>
      <c r="F4" s="47"/>
      <c r="G4" s="47"/>
      <c r="J4" s="35" t="s">
        <v>32</v>
      </c>
    </row>
    <row r="5" spans="2:10" s="2" customFormat="1" ht="34.200000000000003" x14ac:dyDescent="0.2">
      <c r="B5" s="3" t="s">
        <v>0</v>
      </c>
      <c r="C5" s="20" t="s">
        <v>1</v>
      </c>
      <c r="D5" s="21" t="s">
        <v>2</v>
      </c>
      <c r="E5" s="3" t="s">
        <v>3</v>
      </c>
      <c r="F5" s="3" t="s">
        <v>4</v>
      </c>
      <c r="G5" s="3" t="s">
        <v>5</v>
      </c>
      <c r="H5" s="4" t="s">
        <v>6</v>
      </c>
      <c r="I5" s="4" t="s">
        <v>7</v>
      </c>
      <c r="J5" s="4" t="s">
        <v>8</v>
      </c>
    </row>
    <row r="6" spans="2:10" s="2" customFormat="1" ht="11.4" x14ac:dyDescent="0.2">
      <c r="B6" s="5"/>
      <c r="C6" s="54" t="s">
        <v>9</v>
      </c>
      <c r="D6" s="23" t="s">
        <v>10</v>
      </c>
      <c r="E6" s="6"/>
      <c r="F6" s="6"/>
      <c r="G6" s="6"/>
      <c r="H6" s="7">
        <f>E6-G6</f>
        <v>0</v>
      </c>
      <c r="I6" s="7">
        <f t="shared" ref="I6:I25" si="0">G6*J6</f>
        <v>0</v>
      </c>
      <c r="J6" s="34">
        <v>0.8</v>
      </c>
    </row>
    <row r="7" spans="2:10" s="2" customFormat="1" ht="11.4" x14ac:dyDescent="0.2">
      <c r="B7" s="8"/>
      <c r="C7" s="54" t="s">
        <v>9</v>
      </c>
      <c r="D7" s="23" t="s">
        <v>10</v>
      </c>
      <c r="E7" s="6"/>
      <c r="F7" s="6"/>
      <c r="G7" s="6"/>
      <c r="H7" s="7">
        <f t="shared" ref="H7:H25" si="1">E7-G7</f>
        <v>0</v>
      </c>
      <c r="I7" s="7">
        <f t="shared" si="0"/>
        <v>0</v>
      </c>
      <c r="J7" s="34">
        <v>0.8</v>
      </c>
    </row>
    <row r="8" spans="2:10" s="2" customFormat="1" ht="11.4" x14ac:dyDescent="0.2">
      <c r="B8" s="8"/>
      <c r="C8" s="54" t="s">
        <v>9</v>
      </c>
      <c r="D8" s="23" t="s">
        <v>10</v>
      </c>
      <c r="E8" s="6"/>
      <c r="F8" s="6"/>
      <c r="G8" s="6"/>
      <c r="H8" s="7">
        <f t="shared" si="1"/>
        <v>0</v>
      </c>
      <c r="I8" s="7">
        <f t="shared" si="0"/>
        <v>0</v>
      </c>
      <c r="J8" s="34">
        <v>0.8</v>
      </c>
    </row>
    <row r="9" spans="2:10" s="2" customFormat="1" ht="11.4" x14ac:dyDescent="0.2">
      <c r="B9" s="8"/>
      <c r="C9" s="54" t="s">
        <v>9</v>
      </c>
      <c r="D9" s="23" t="s">
        <v>10</v>
      </c>
      <c r="E9" s="6"/>
      <c r="F9" s="6"/>
      <c r="G9" s="6"/>
      <c r="H9" s="7">
        <f t="shared" si="1"/>
        <v>0</v>
      </c>
      <c r="I9" s="7">
        <f t="shared" si="0"/>
        <v>0</v>
      </c>
      <c r="J9" s="34">
        <v>0.8</v>
      </c>
    </row>
    <row r="10" spans="2:10" s="2" customFormat="1" ht="11.4" x14ac:dyDescent="0.2">
      <c r="B10" s="8"/>
      <c r="C10" s="54" t="s">
        <v>9</v>
      </c>
      <c r="D10" s="23" t="s">
        <v>10</v>
      </c>
      <c r="E10" s="6"/>
      <c r="F10" s="6"/>
      <c r="G10" s="6"/>
      <c r="H10" s="7">
        <f t="shared" si="1"/>
        <v>0</v>
      </c>
      <c r="I10" s="7">
        <f t="shared" si="0"/>
        <v>0</v>
      </c>
      <c r="J10" s="34">
        <v>0.8</v>
      </c>
    </row>
    <row r="11" spans="2:10" s="2" customFormat="1" ht="11.4" x14ac:dyDescent="0.2">
      <c r="B11" s="8"/>
      <c r="C11" s="54" t="s">
        <v>9</v>
      </c>
      <c r="D11" s="23" t="s">
        <v>10</v>
      </c>
      <c r="E11" s="9"/>
      <c r="F11" s="9"/>
      <c r="G11" s="9"/>
      <c r="H11" s="7">
        <f t="shared" si="1"/>
        <v>0</v>
      </c>
      <c r="I11" s="7">
        <f t="shared" si="0"/>
        <v>0</v>
      </c>
      <c r="J11" s="34">
        <v>0.8</v>
      </c>
    </row>
    <row r="12" spans="2:10" s="2" customFormat="1" ht="11.4" x14ac:dyDescent="0.2">
      <c r="B12" s="8"/>
      <c r="C12" s="54" t="s">
        <v>9</v>
      </c>
      <c r="D12" s="23" t="s">
        <v>10</v>
      </c>
      <c r="E12" s="9"/>
      <c r="F12" s="9"/>
      <c r="G12" s="9"/>
      <c r="H12" s="7">
        <f t="shared" si="1"/>
        <v>0</v>
      </c>
      <c r="I12" s="7">
        <f t="shared" si="0"/>
        <v>0</v>
      </c>
      <c r="J12" s="34">
        <v>0.8</v>
      </c>
    </row>
    <row r="13" spans="2:10" s="2" customFormat="1" ht="11.4" x14ac:dyDescent="0.2">
      <c r="B13" s="8"/>
      <c r="C13" s="54" t="s">
        <v>9</v>
      </c>
      <c r="D13" s="23" t="s">
        <v>10</v>
      </c>
      <c r="E13" s="9"/>
      <c r="F13" s="9"/>
      <c r="G13" s="9"/>
      <c r="H13" s="7">
        <f t="shared" si="1"/>
        <v>0</v>
      </c>
      <c r="I13" s="7">
        <f t="shared" si="0"/>
        <v>0</v>
      </c>
      <c r="J13" s="34">
        <v>0.8</v>
      </c>
    </row>
    <row r="14" spans="2:10" s="2" customFormat="1" ht="11.4" x14ac:dyDescent="0.2">
      <c r="B14" s="8"/>
      <c r="C14" s="54" t="s">
        <v>9</v>
      </c>
      <c r="D14" s="23" t="s">
        <v>10</v>
      </c>
      <c r="E14" s="9"/>
      <c r="F14" s="9"/>
      <c r="G14" s="9"/>
      <c r="H14" s="7">
        <f t="shared" si="1"/>
        <v>0</v>
      </c>
      <c r="I14" s="7">
        <f t="shared" si="0"/>
        <v>0</v>
      </c>
      <c r="J14" s="34">
        <v>0.8</v>
      </c>
    </row>
    <row r="15" spans="2:10" s="2" customFormat="1" ht="11.4" x14ac:dyDescent="0.2">
      <c r="B15" s="8"/>
      <c r="C15" s="54" t="s">
        <v>9</v>
      </c>
      <c r="D15" s="23" t="s">
        <v>10</v>
      </c>
      <c r="E15" s="9"/>
      <c r="F15" s="9"/>
      <c r="G15" s="9"/>
      <c r="H15" s="7">
        <f t="shared" si="1"/>
        <v>0</v>
      </c>
      <c r="I15" s="7">
        <f t="shared" si="0"/>
        <v>0</v>
      </c>
      <c r="J15" s="34">
        <v>0.8</v>
      </c>
    </row>
    <row r="16" spans="2:10" s="2" customFormat="1" ht="11.4" x14ac:dyDescent="0.2">
      <c r="B16" s="8"/>
      <c r="C16" s="54" t="s">
        <v>9</v>
      </c>
      <c r="D16" s="23" t="s">
        <v>10</v>
      </c>
      <c r="E16" s="9"/>
      <c r="F16" s="9"/>
      <c r="G16" s="9"/>
      <c r="H16" s="7">
        <f t="shared" si="1"/>
        <v>0</v>
      </c>
      <c r="I16" s="7">
        <f t="shared" si="0"/>
        <v>0</v>
      </c>
      <c r="J16" s="34">
        <v>0.8</v>
      </c>
    </row>
    <row r="17" spans="2:10" s="2" customFormat="1" ht="11.4" x14ac:dyDescent="0.2">
      <c r="B17" s="8"/>
      <c r="C17" s="54" t="s">
        <v>9</v>
      </c>
      <c r="D17" s="23" t="s">
        <v>10</v>
      </c>
      <c r="E17" s="9"/>
      <c r="F17" s="9"/>
      <c r="G17" s="9"/>
      <c r="H17" s="7">
        <f t="shared" si="1"/>
        <v>0</v>
      </c>
      <c r="I17" s="7">
        <f t="shared" si="0"/>
        <v>0</v>
      </c>
      <c r="J17" s="34">
        <v>0.8</v>
      </c>
    </row>
    <row r="18" spans="2:10" s="2" customFormat="1" ht="11.4" x14ac:dyDescent="0.2">
      <c r="B18" s="8"/>
      <c r="C18" s="54" t="s">
        <v>9</v>
      </c>
      <c r="D18" s="23" t="s">
        <v>10</v>
      </c>
      <c r="E18" s="9"/>
      <c r="F18" s="9"/>
      <c r="G18" s="9"/>
      <c r="H18" s="7">
        <f t="shared" si="1"/>
        <v>0</v>
      </c>
      <c r="I18" s="7">
        <f t="shared" si="0"/>
        <v>0</v>
      </c>
      <c r="J18" s="34">
        <v>0.8</v>
      </c>
    </row>
    <row r="19" spans="2:10" s="2" customFormat="1" ht="11.4" x14ac:dyDescent="0.2">
      <c r="B19" s="8"/>
      <c r="C19" s="54" t="s">
        <v>9</v>
      </c>
      <c r="D19" s="23" t="s">
        <v>10</v>
      </c>
      <c r="E19" s="9"/>
      <c r="F19" s="9"/>
      <c r="G19" s="9"/>
      <c r="H19" s="7">
        <f t="shared" si="1"/>
        <v>0</v>
      </c>
      <c r="I19" s="7">
        <f t="shared" si="0"/>
        <v>0</v>
      </c>
      <c r="J19" s="34">
        <v>0.8</v>
      </c>
    </row>
    <row r="20" spans="2:10" s="2" customFormat="1" ht="11.4" x14ac:dyDescent="0.2">
      <c r="B20" s="8"/>
      <c r="C20" s="54" t="s">
        <v>9</v>
      </c>
      <c r="D20" s="23" t="s">
        <v>10</v>
      </c>
      <c r="E20" s="9"/>
      <c r="F20" s="9"/>
      <c r="G20" s="9"/>
      <c r="H20" s="7">
        <f t="shared" si="1"/>
        <v>0</v>
      </c>
      <c r="I20" s="7">
        <f t="shared" si="0"/>
        <v>0</v>
      </c>
      <c r="J20" s="34">
        <v>0.8</v>
      </c>
    </row>
    <row r="21" spans="2:10" s="2" customFormat="1" ht="11.4" x14ac:dyDescent="0.2">
      <c r="B21" s="8"/>
      <c r="C21" s="54" t="s">
        <v>9</v>
      </c>
      <c r="D21" s="23" t="s">
        <v>10</v>
      </c>
      <c r="E21" s="9"/>
      <c r="F21" s="9"/>
      <c r="G21" s="9"/>
      <c r="H21" s="7">
        <f t="shared" si="1"/>
        <v>0</v>
      </c>
      <c r="I21" s="7">
        <f t="shared" si="0"/>
        <v>0</v>
      </c>
      <c r="J21" s="34">
        <v>0.8</v>
      </c>
    </row>
    <row r="22" spans="2:10" s="2" customFormat="1" ht="11.4" x14ac:dyDescent="0.2">
      <c r="B22" s="8"/>
      <c r="C22" s="54" t="s">
        <v>9</v>
      </c>
      <c r="D22" s="23" t="s">
        <v>10</v>
      </c>
      <c r="E22" s="9"/>
      <c r="F22" s="9"/>
      <c r="G22" s="9"/>
      <c r="H22" s="7">
        <f t="shared" si="1"/>
        <v>0</v>
      </c>
      <c r="I22" s="7">
        <f t="shared" si="0"/>
        <v>0</v>
      </c>
      <c r="J22" s="34">
        <v>0.8</v>
      </c>
    </row>
    <row r="23" spans="2:10" s="2" customFormat="1" ht="11.4" x14ac:dyDescent="0.2">
      <c r="B23" s="8"/>
      <c r="C23" s="54" t="s">
        <v>9</v>
      </c>
      <c r="D23" s="23" t="s">
        <v>10</v>
      </c>
      <c r="E23" s="9"/>
      <c r="F23" s="9"/>
      <c r="G23" s="9"/>
      <c r="H23" s="7">
        <f t="shared" si="1"/>
        <v>0</v>
      </c>
      <c r="I23" s="7">
        <f t="shared" si="0"/>
        <v>0</v>
      </c>
      <c r="J23" s="34">
        <v>0.8</v>
      </c>
    </row>
    <row r="24" spans="2:10" s="2" customFormat="1" ht="11.4" x14ac:dyDescent="0.2">
      <c r="B24" s="8"/>
      <c r="C24" s="54" t="s">
        <v>9</v>
      </c>
      <c r="D24" s="23" t="s">
        <v>10</v>
      </c>
      <c r="E24" s="9"/>
      <c r="F24" s="9"/>
      <c r="G24" s="9"/>
      <c r="H24" s="7">
        <f t="shared" si="1"/>
        <v>0</v>
      </c>
      <c r="I24" s="7">
        <f t="shared" si="0"/>
        <v>0</v>
      </c>
      <c r="J24" s="34">
        <v>0.8</v>
      </c>
    </row>
    <row r="25" spans="2:10" s="2" customFormat="1" ht="11.4" x14ac:dyDescent="0.2">
      <c r="B25" s="8"/>
      <c r="C25" s="54" t="s">
        <v>9</v>
      </c>
      <c r="D25" s="23" t="s">
        <v>10</v>
      </c>
      <c r="E25" s="9"/>
      <c r="F25" s="9"/>
      <c r="G25" s="9"/>
      <c r="H25" s="7">
        <f t="shared" si="1"/>
        <v>0</v>
      </c>
      <c r="I25" s="7">
        <f t="shared" si="0"/>
        <v>0</v>
      </c>
      <c r="J25" s="34">
        <v>0.8</v>
      </c>
    </row>
    <row r="26" spans="2:10" s="2" customFormat="1" ht="11.4" x14ac:dyDescent="0.2">
      <c r="B26" s="10"/>
      <c r="C26" s="55" t="s">
        <v>35</v>
      </c>
      <c r="D26" s="25" t="s">
        <v>29</v>
      </c>
      <c r="E26" s="11">
        <f>G26</f>
        <v>0</v>
      </c>
      <c r="F26" s="11">
        <f>G26</f>
        <v>0</v>
      </c>
      <c r="G26" s="12">
        <f>SUMIF(J6:J25,0.8,G6:G25)*0.2</f>
        <v>0</v>
      </c>
      <c r="H26" s="13">
        <f>G26*0.2</f>
        <v>0</v>
      </c>
      <c r="I26" s="14">
        <f>G26*0.8</f>
        <v>0</v>
      </c>
      <c r="J26" s="38">
        <v>0.8</v>
      </c>
    </row>
    <row r="27" spans="2:10" s="2" customFormat="1" ht="12" thickBot="1" x14ac:dyDescent="0.25">
      <c r="B27" s="10"/>
      <c r="C27" s="55" t="s">
        <v>38</v>
      </c>
      <c r="D27" s="40" t="s">
        <v>29</v>
      </c>
      <c r="E27" s="41">
        <f>G27</f>
        <v>0</v>
      </c>
      <c r="F27" s="41">
        <f>G27</f>
        <v>0</v>
      </c>
      <c r="G27" s="42">
        <f>SUMIF(J6:J25,0.65,G6:G25)*0.2</f>
        <v>0</v>
      </c>
      <c r="H27" s="43">
        <f>G27*0.35</f>
        <v>0</v>
      </c>
      <c r="I27" s="44">
        <f>G27*0.65</f>
        <v>0</v>
      </c>
      <c r="J27" s="38">
        <v>0.65</v>
      </c>
    </row>
    <row r="28" spans="2:10" s="2" customFormat="1" ht="12" thickBot="1" x14ac:dyDescent="0.25">
      <c r="B28" s="10"/>
      <c r="C28" s="15"/>
      <c r="D28" s="31" t="s">
        <v>12</v>
      </c>
      <c r="E28" s="16">
        <f>SUM(E6:E27)</f>
        <v>0</v>
      </c>
      <c r="F28" s="16">
        <f>SUM(F6:F27)</f>
        <v>0</v>
      </c>
      <c r="G28" s="16">
        <f>SUM(G6:G27)</f>
        <v>0</v>
      </c>
      <c r="H28" s="16">
        <f>SUM(H6:H27)</f>
        <v>0</v>
      </c>
      <c r="I28" s="16">
        <f>SUM(I6:I27)</f>
        <v>0</v>
      </c>
      <c r="J28" s="15"/>
    </row>
    <row r="29" spans="2:10" s="2" customFormat="1" ht="11.4" x14ac:dyDescent="0.2">
      <c r="B29" s="10"/>
      <c r="F29" s="30"/>
    </row>
    <row r="30" spans="2:10" s="2" customFormat="1" ht="57.6" x14ac:dyDescent="0.3">
      <c r="B30" s="10"/>
      <c r="J30" s="33" t="s">
        <v>30</v>
      </c>
    </row>
    <row r="31" spans="2:10" s="2" customFormat="1" ht="34.200000000000003" x14ac:dyDescent="0.2">
      <c r="B31" s="3" t="s">
        <v>13</v>
      </c>
      <c r="C31" s="20" t="s">
        <v>1</v>
      </c>
      <c r="D31" s="21" t="s">
        <v>2</v>
      </c>
      <c r="E31" s="3" t="s">
        <v>3</v>
      </c>
      <c r="F31" s="3" t="s">
        <v>4</v>
      </c>
      <c r="G31" s="3" t="s">
        <v>5</v>
      </c>
      <c r="H31" s="4" t="s">
        <v>6</v>
      </c>
      <c r="I31" s="4" t="s">
        <v>7</v>
      </c>
      <c r="J31" s="4" t="s">
        <v>8</v>
      </c>
    </row>
    <row r="32" spans="2:10" s="2" customFormat="1" ht="11.4" x14ac:dyDescent="0.2">
      <c r="B32" s="5"/>
      <c r="C32" s="22" t="s">
        <v>9</v>
      </c>
      <c r="D32" s="23" t="s">
        <v>10</v>
      </c>
      <c r="E32" s="6"/>
      <c r="F32" s="6"/>
      <c r="G32" s="6"/>
      <c r="H32" s="49">
        <f>E32-G32</f>
        <v>0</v>
      </c>
      <c r="I32" s="7">
        <f>G32*J32</f>
        <v>0</v>
      </c>
      <c r="J32" s="32">
        <v>0.8</v>
      </c>
    </row>
    <row r="33" spans="2:10" s="2" customFormat="1" ht="11.4" x14ac:dyDescent="0.2">
      <c r="B33" s="8"/>
      <c r="C33" s="22" t="s">
        <v>9</v>
      </c>
      <c r="D33" s="23" t="s">
        <v>10</v>
      </c>
      <c r="E33" s="6"/>
      <c r="F33" s="6"/>
      <c r="G33" s="6"/>
      <c r="H33" s="49">
        <f t="shared" ref="H33:H51" si="2">E33-G33</f>
        <v>0</v>
      </c>
      <c r="I33" s="7">
        <f>G33*J33</f>
        <v>0</v>
      </c>
      <c r="J33" s="32">
        <v>0.8</v>
      </c>
    </row>
    <row r="34" spans="2:10" s="2" customFormat="1" ht="11.4" x14ac:dyDescent="0.2">
      <c r="B34" s="8"/>
      <c r="C34" s="22" t="s">
        <v>9</v>
      </c>
      <c r="D34" s="23" t="s">
        <v>10</v>
      </c>
      <c r="E34" s="6"/>
      <c r="F34" s="6"/>
      <c r="G34" s="6"/>
      <c r="H34" s="49">
        <f t="shared" si="2"/>
        <v>0</v>
      </c>
      <c r="I34" s="7">
        <f t="shared" ref="I34:I51" si="3">G34*J34</f>
        <v>0</v>
      </c>
      <c r="J34" s="32">
        <v>0.8</v>
      </c>
    </row>
    <row r="35" spans="2:10" s="2" customFormat="1" ht="11.4" x14ac:dyDescent="0.2">
      <c r="B35" s="8"/>
      <c r="C35" s="22" t="s">
        <v>9</v>
      </c>
      <c r="D35" s="23" t="s">
        <v>10</v>
      </c>
      <c r="E35" s="6"/>
      <c r="F35" s="6"/>
      <c r="G35" s="6"/>
      <c r="H35" s="49">
        <f t="shared" si="2"/>
        <v>0</v>
      </c>
      <c r="I35" s="7">
        <f t="shared" si="3"/>
        <v>0</v>
      </c>
      <c r="J35" s="32">
        <v>0.8</v>
      </c>
    </row>
    <row r="36" spans="2:10" s="2" customFormat="1" ht="11.4" x14ac:dyDescent="0.2">
      <c r="B36" s="8"/>
      <c r="C36" s="22" t="s">
        <v>9</v>
      </c>
      <c r="D36" s="23" t="s">
        <v>10</v>
      </c>
      <c r="E36" s="6"/>
      <c r="F36" s="6"/>
      <c r="G36" s="6"/>
      <c r="H36" s="49">
        <f t="shared" si="2"/>
        <v>0</v>
      </c>
      <c r="I36" s="7">
        <f t="shared" si="3"/>
        <v>0</v>
      </c>
      <c r="J36" s="32">
        <v>0.8</v>
      </c>
    </row>
    <row r="37" spans="2:10" s="2" customFormat="1" ht="11.4" x14ac:dyDescent="0.2">
      <c r="B37" s="8"/>
      <c r="C37" s="22" t="s">
        <v>9</v>
      </c>
      <c r="D37" s="23" t="s">
        <v>10</v>
      </c>
      <c r="E37" s="9"/>
      <c r="F37" s="9"/>
      <c r="G37" s="9"/>
      <c r="H37" s="49">
        <f t="shared" si="2"/>
        <v>0</v>
      </c>
      <c r="I37" s="7">
        <f t="shared" si="3"/>
        <v>0</v>
      </c>
      <c r="J37" s="32">
        <v>0.65</v>
      </c>
    </row>
    <row r="38" spans="2:10" s="2" customFormat="1" ht="11.4" x14ac:dyDescent="0.2">
      <c r="B38" s="8"/>
      <c r="C38" s="22" t="s">
        <v>9</v>
      </c>
      <c r="D38" s="23" t="s">
        <v>10</v>
      </c>
      <c r="E38" s="9"/>
      <c r="F38" s="9"/>
      <c r="G38" s="9"/>
      <c r="H38" s="49">
        <f t="shared" si="2"/>
        <v>0</v>
      </c>
      <c r="I38" s="7">
        <f t="shared" si="3"/>
        <v>0</v>
      </c>
      <c r="J38" s="32">
        <v>0.8</v>
      </c>
    </row>
    <row r="39" spans="2:10" s="2" customFormat="1" ht="11.4" x14ac:dyDescent="0.2">
      <c r="B39" s="8"/>
      <c r="C39" s="22" t="s">
        <v>9</v>
      </c>
      <c r="D39" s="23" t="s">
        <v>10</v>
      </c>
      <c r="E39" s="9"/>
      <c r="F39" s="9"/>
      <c r="G39" s="9"/>
      <c r="H39" s="49">
        <f t="shared" si="2"/>
        <v>0</v>
      </c>
      <c r="I39" s="7">
        <f t="shared" si="3"/>
        <v>0</v>
      </c>
      <c r="J39" s="32">
        <v>0.8</v>
      </c>
    </row>
    <row r="40" spans="2:10" s="2" customFormat="1" ht="11.4" x14ac:dyDescent="0.2">
      <c r="B40" s="8"/>
      <c r="C40" s="22" t="s">
        <v>9</v>
      </c>
      <c r="D40" s="23" t="s">
        <v>10</v>
      </c>
      <c r="E40" s="9"/>
      <c r="F40" s="9"/>
      <c r="G40" s="9"/>
      <c r="H40" s="49">
        <f t="shared" si="2"/>
        <v>0</v>
      </c>
      <c r="I40" s="7">
        <f t="shared" si="3"/>
        <v>0</v>
      </c>
      <c r="J40" s="32">
        <v>0.8</v>
      </c>
    </row>
    <row r="41" spans="2:10" s="2" customFormat="1" ht="11.4" x14ac:dyDescent="0.2">
      <c r="B41" s="8"/>
      <c r="C41" s="22" t="s">
        <v>9</v>
      </c>
      <c r="D41" s="23" t="s">
        <v>10</v>
      </c>
      <c r="E41" s="9"/>
      <c r="F41" s="9"/>
      <c r="G41" s="9"/>
      <c r="H41" s="49">
        <f t="shared" si="2"/>
        <v>0</v>
      </c>
      <c r="I41" s="7">
        <f t="shared" si="3"/>
        <v>0</v>
      </c>
      <c r="J41" s="32">
        <v>0.8</v>
      </c>
    </row>
    <row r="42" spans="2:10" s="2" customFormat="1" ht="11.4" x14ac:dyDescent="0.2">
      <c r="B42" s="8"/>
      <c r="C42" s="22" t="s">
        <v>9</v>
      </c>
      <c r="D42" s="23" t="s">
        <v>10</v>
      </c>
      <c r="E42" s="9"/>
      <c r="F42" s="9"/>
      <c r="G42" s="9"/>
      <c r="H42" s="49">
        <f t="shared" si="2"/>
        <v>0</v>
      </c>
      <c r="I42" s="7">
        <f t="shared" si="3"/>
        <v>0</v>
      </c>
      <c r="J42" s="32">
        <v>0.8</v>
      </c>
    </row>
    <row r="43" spans="2:10" s="2" customFormat="1" ht="11.4" x14ac:dyDescent="0.2">
      <c r="B43" s="8"/>
      <c r="C43" s="22" t="s">
        <v>9</v>
      </c>
      <c r="D43" s="23" t="s">
        <v>10</v>
      </c>
      <c r="E43" s="9"/>
      <c r="F43" s="9"/>
      <c r="G43" s="9"/>
      <c r="H43" s="49">
        <f t="shared" si="2"/>
        <v>0</v>
      </c>
      <c r="I43" s="7">
        <f t="shared" si="3"/>
        <v>0</v>
      </c>
      <c r="J43" s="32">
        <v>0.8</v>
      </c>
    </row>
    <row r="44" spans="2:10" s="2" customFormat="1" ht="11.4" x14ac:dyDescent="0.2">
      <c r="B44" s="8"/>
      <c r="C44" s="22" t="s">
        <v>9</v>
      </c>
      <c r="D44" s="23" t="s">
        <v>10</v>
      </c>
      <c r="E44" s="9"/>
      <c r="F44" s="9"/>
      <c r="G44" s="9"/>
      <c r="H44" s="49">
        <f t="shared" si="2"/>
        <v>0</v>
      </c>
      <c r="I44" s="7">
        <f t="shared" si="3"/>
        <v>0</v>
      </c>
      <c r="J44" s="32">
        <v>0.8</v>
      </c>
    </row>
    <row r="45" spans="2:10" s="2" customFormat="1" ht="11.4" x14ac:dyDescent="0.2">
      <c r="B45" s="8"/>
      <c r="C45" s="22" t="s">
        <v>9</v>
      </c>
      <c r="D45" s="23" t="s">
        <v>10</v>
      </c>
      <c r="E45" s="9"/>
      <c r="F45" s="9"/>
      <c r="G45" s="9"/>
      <c r="H45" s="49">
        <f t="shared" si="2"/>
        <v>0</v>
      </c>
      <c r="I45" s="7">
        <f t="shared" si="3"/>
        <v>0</v>
      </c>
      <c r="J45" s="32">
        <v>0.8</v>
      </c>
    </row>
    <row r="46" spans="2:10" s="2" customFormat="1" ht="11.4" x14ac:dyDescent="0.2">
      <c r="B46" s="8"/>
      <c r="C46" s="22" t="s">
        <v>9</v>
      </c>
      <c r="D46" s="23" t="s">
        <v>10</v>
      </c>
      <c r="E46" s="9"/>
      <c r="F46" s="9"/>
      <c r="G46" s="9"/>
      <c r="H46" s="49">
        <f t="shared" si="2"/>
        <v>0</v>
      </c>
      <c r="I46" s="7">
        <f t="shared" si="3"/>
        <v>0</v>
      </c>
      <c r="J46" s="32">
        <v>0.8</v>
      </c>
    </row>
    <row r="47" spans="2:10" s="2" customFormat="1" ht="11.4" x14ac:dyDescent="0.2">
      <c r="B47" s="8"/>
      <c r="C47" s="22" t="s">
        <v>9</v>
      </c>
      <c r="D47" s="23" t="s">
        <v>10</v>
      </c>
      <c r="E47" s="9"/>
      <c r="F47" s="9"/>
      <c r="G47" s="9"/>
      <c r="H47" s="49">
        <f t="shared" si="2"/>
        <v>0</v>
      </c>
      <c r="I47" s="7">
        <f t="shared" si="3"/>
        <v>0</v>
      </c>
      <c r="J47" s="32">
        <v>0.8</v>
      </c>
    </row>
    <row r="48" spans="2:10" s="2" customFormat="1" ht="11.4" x14ac:dyDescent="0.2">
      <c r="B48" s="8"/>
      <c r="C48" s="22" t="s">
        <v>9</v>
      </c>
      <c r="D48" s="23" t="s">
        <v>10</v>
      </c>
      <c r="E48" s="9"/>
      <c r="F48" s="9"/>
      <c r="G48" s="9"/>
      <c r="H48" s="49">
        <f t="shared" si="2"/>
        <v>0</v>
      </c>
      <c r="I48" s="7">
        <f t="shared" si="3"/>
        <v>0</v>
      </c>
      <c r="J48" s="32">
        <v>0.8</v>
      </c>
    </row>
    <row r="49" spans="2:10" s="2" customFormat="1" ht="11.4" x14ac:dyDescent="0.2">
      <c r="B49" s="8"/>
      <c r="C49" s="22" t="s">
        <v>9</v>
      </c>
      <c r="D49" s="23" t="s">
        <v>10</v>
      </c>
      <c r="E49" s="9"/>
      <c r="F49" s="9"/>
      <c r="G49" s="9"/>
      <c r="H49" s="49">
        <f t="shared" si="2"/>
        <v>0</v>
      </c>
      <c r="I49" s="7">
        <f t="shared" si="3"/>
        <v>0</v>
      </c>
      <c r="J49" s="32">
        <v>0.8</v>
      </c>
    </row>
    <row r="50" spans="2:10" s="2" customFormat="1" ht="11.4" x14ac:dyDescent="0.2">
      <c r="B50" s="8"/>
      <c r="C50" s="22" t="s">
        <v>9</v>
      </c>
      <c r="D50" s="23" t="s">
        <v>10</v>
      </c>
      <c r="E50" s="9"/>
      <c r="F50" s="9"/>
      <c r="G50" s="9"/>
      <c r="H50" s="49">
        <f t="shared" si="2"/>
        <v>0</v>
      </c>
      <c r="I50" s="7">
        <f t="shared" si="3"/>
        <v>0</v>
      </c>
      <c r="J50" s="32">
        <v>0.8</v>
      </c>
    </row>
    <row r="51" spans="2:10" s="2" customFormat="1" ht="11.4" x14ac:dyDescent="0.2">
      <c r="B51" s="8"/>
      <c r="C51" s="22" t="s">
        <v>9</v>
      </c>
      <c r="D51" s="23" t="s">
        <v>10</v>
      </c>
      <c r="E51" s="9"/>
      <c r="F51" s="9"/>
      <c r="G51" s="9"/>
      <c r="H51" s="49">
        <f t="shared" si="2"/>
        <v>0</v>
      </c>
      <c r="I51" s="7">
        <f t="shared" si="3"/>
        <v>0</v>
      </c>
      <c r="J51" s="32">
        <v>0.8</v>
      </c>
    </row>
    <row r="52" spans="2:10" s="2" customFormat="1" ht="11.4" x14ac:dyDescent="0.2">
      <c r="C52" s="24" t="s">
        <v>35</v>
      </c>
      <c r="D52" s="25" t="s">
        <v>29</v>
      </c>
      <c r="E52" s="11">
        <f>G52</f>
        <v>0</v>
      </c>
      <c r="F52" s="11">
        <f>G52</f>
        <v>0</v>
      </c>
      <c r="G52" s="12">
        <f>SUMIF(J32:J51,0.8,G32:G51)*0.2</f>
        <v>0</v>
      </c>
      <c r="H52" s="45">
        <f>G52*0.2</f>
        <v>0</v>
      </c>
      <c r="I52" s="14">
        <f>G52*0.8</f>
        <v>0</v>
      </c>
      <c r="J52" s="32">
        <v>0.8</v>
      </c>
    </row>
    <row r="53" spans="2:10" s="2" customFormat="1" ht="12" thickBot="1" x14ac:dyDescent="0.25">
      <c r="C53" s="24" t="s">
        <v>38</v>
      </c>
      <c r="D53" s="40" t="s">
        <v>29</v>
      </c>
      <c r="E53" s="41">
        <f>G53</f>
        <v>0</v>
      </c>
      <c r="F53" s="41">
        <f>G53</f>
        <v>0</v>
      </c>
      <c r="G53" s="12">
        <f>SUMIF(J32:J51,0.65,G32:G51)*0.2</f>
        <v>0</v>
      </c>
      <c r="H53" s="36">
        <f>G53*0.35</f>
        <v>0</v>
      </c>
      <c r="I53" s="37">
        <f>G53*0.65</f>
        <v>0</v>
      </c>
      <c r="J53" s="32">
        <v>0.65</v>
      </c>
    </row>
    <row r="54" spans="2:10" s="2" customFormat="1" ht="12" thickBot="1" x14ac:dyDescent="0.25">
      <c r="C54" s="15"/>
      <c r="D54" s="31" t="s">
        <v>12</v>
      </c>
      <c r="E54" s="16">
        <f>SUM(E32:E53)</f>
        <v>0</v>
      </c>
      <c r="F54" s="16">
        <f>SUM(F32:F53)</f>
        <v>0</v>
      </c>
      <c r="G54" s="16">
        <f>SUM(G32:G53)</f>
        <v>0</v>
      </c>
      <c r="H54" s="16">
        <f>SUM(H32:H53)</f>
        <v>0</v>
      </c>
      <c r="I54" s="17">
        <f>SUM(I32:I53)</f>
        <v>0</v>
      </c>
      <c r="J54" s="15"/>
    </row>
    <row r="55" spans="2:10" s="2" customFormat="1" ht="11.4" x14ac:dyDescent="0.2"/>
    <row r="56" spans="2:10" s="2" customFormat="1" ht="11.4" x14ac:dyDescent="0.2"/>
    <row r="57" spans="2:10" s="2" customFormat="1" ht="13.8" customHeight="1" x14ac:dyDescent="0.25">
      <c r="C57" s="48" t="s">
        <v>34</v>
      </c>
      <c r="D57" s="48"/>
      <c r="E57" s="48"/>
    </row>
    <row r="58" spans="2:10" s="2" customFormat="1" ht="11.4" x14ac:dyDescent="0.2">
      <c r="C58" s="46" t="s">
        <v>18</v>
      </c>
      <c r="D58" s="46"/>
      <c r="E58" s="15"/>
      <c r="F58" s="15"/>
      <c r="G58" s="15"/>
      <c r="H58" s="15"/>
      <c r="I58" s="15"/>
    </row>
    <row r="59" spans="2:10" s="2" customFormat="1" ht="22.8" x14ac:dyDescent="0.2">
      <c r="C59" s="3" t="s">
        <v>14</v>
      </c>
      <c r="D59" s="3" t="s">
        <v>15</v>
      </c>
      <c r="E59" s="3" t="s">
        <v>5</v>
      </c>
      <c r="F59" s="3" t="s">
        <v>16</v>
      </c>
      <c r="G59" s="3" t="s">
        <v>17</v>
      </c>
      <c r="H59" s="4" t="s">
        <v>6</v>
      </c>
      <c r="I59" s="4" t="s">
        <v>7</v>
      </c>
    </row>
    <row r="60" spans="2:10" s="2" customFormat="1" ht="11.4" x14ac:dyDescent="0.2">
      <c r="C60" s="18">
        <f>E54+E28</f>
        <v>0</v>
      </c>
      <c r="D60" s="18">
        <f>F54+F28</f>
        <v>0</v>
      </c>
      <c r="E60" s="18">
        <f>G54+G28</f>
        <v>0</v>
      </c>
      <c r="F60" s="19">
        <f>SUM(G32:G51,G6:G25)</f>
        <v>0</v>
      </c>
      <c r="G60" s="19">
        <f>(G26+G27)+(G52+G53)</f>
        <v>0</v>
      </c>
      <c r="H60" s="13">
        <f>H54+H28</f>
        <v>0</v>
      </c>
      <c r="I60" s="13">
        <f>I54+I28</f>
        <v>0</v>
      </c>
    </row>
    <row r="61" spans="2:10" s="2" customFormat="1" ht="11.4" x14ac:dyDescent="0.2"/>
    <row r="62" spans="2:10" s="2" customFormat="1" ht="11.4" x14ac:dyDescent="0.2"/>
    <row r="63" spans="2:10" s="2" customFormat="1" ht="11.4" x14ac:dyDescent="0.2"/>
  </sheetData>
  <mergeCells count="3">
    <mergeCell ref="C58:D58"/>
    <mergeCell ref="E4:G4"/>
    <mergeCell ref="C57:E57"/>
  </mergeCells>
  <dataValidations count="1">
    <dataValidation type="list" allowBlank="1" showInputMessage="1" showErrorMessage="1" sqref="D28 D54" xr:uid="{6BBBE1AB-38F1-4788-9DA8-AD511173027B}">
      <formula1>"SKUPAJ"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1FA8B47-FBBB-4775-8079-4D9B5ED62068}">
          <x14:formula1>
            <xm:f>'Spustni seznam'!$A$3:$A$7</xm:f>
          </x14:formula1>
          <xm:sqref>D6:D25 D32:D51</xm:sqref>
        </x14:dataValidation>
        <x14:dataValidation type="list" allowBlank="1" showInputMessage="1" showErrorMessage="1" xr:uid="{EF41984F-D9D6-4B34-9590-B9F2DB27EFFF}">
          <x14:formula1>
            <xm:f>PODATKI!$B$5:$B$6</xm:f>
          </x14:formula1>
          <xm:sqref>J6:J27 J32:J53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49CC70-75ED-44B1-914D-8A846AC7298F}">
  <sheetPr>
    <tabColor rgb="FF00CC99"/>
  </sheetPr>
  <dimension ref="B1:J61"/>
  <sheetViews>
    <sheetView tabSelected="1" zoomScale="80" zoomScaleNormal="80" workbookViewId="0">
      <selection activeCell="B1" sqref="B1"/>
    </sheetView>
  </sheetViews>
  <sheetFormatPr defaultRowHeight="14.4" x14ac:dyDescent="0.3"/>
  <cols>
    <col min="1" max="1" width="4.88671875" customWidth="1"/>
    <col min="2" max="2" width="28.6640625" customWidth="1"/>
    <col min="3" max="3" width="33.33203125" customWidth="1"/>
    <col min="4" max="4" width="38.6640625" customWidth="1"/>
    <col min="5" max="5" width="22.5546875" customWidth="1"/>
    <col min="6" max="6" width="25.6640625" customWidth="1"/>
    <col min="7" max="7" width="28.5546875" customWidth="1"/>
    <col min="8" max="8" width="23.33203125" customWidth="1"/>
    <col min="9" max="9" width="25.44140625" customWidth="1"/>
    <col min="10" max="10" width="23.88671875" customWidth="1"/>
  </cols>
  <sheetData>
    <row r="1" spans="2:10" x14ac:dyDescent="0.3">
      <c r="B1" s="1" t="s">
        <v>42</v>
      </c>
    </row>
    <row r="2" spans="2:10" ht="57.6" x14ac:dyDescent="0.3">
      <c r="E2" s="47" t="s">
        <v>39</v>
      </c>
      <c r="F2" s="47"/>
      <c r="G2" s="47"/>
      <c r="J2" s="35" t="s">
        <v>32</v>
      </c>
    </row>
    <row r="3" spans="2:10" s="2" customFormat="1" ht="34.200000000000003" x14ac:dyDescent="0.2">
      <c r="B3" s="3" t="s">
        <v>0</v>
      </c>
      <c r="C3" s="20" t="s">
        <v>1</v>
      </c>
      <c r="D3" s="21" t="s">
        <v>2</v>
      </c>
      <c r="E3" s="3" t="s">
        <v>3</v>
      </c>
      <c r="F3" s="3" t="s">
        <v>4</v>
      </c>
      <c r="G3" s="3" t="s">
        <v>5</v>
      </c>
      <c r="H3" s="4" t="s">
        <v>6</v>
      </c>
      <c r="I3" s="4" t="s">
        <v>7</v>
      </c>
      <c r="J3" s="4" t="s">
        <v>8</v>
      </c>
    </row>
    <row r="4" spans="2:10" s="2" customFormat="1" ht="11.4" x14ac:dyDescent="0.2">
      <c r="B4" s="5"/>
      <c r="C4" s="22" t="s">
        <v>9</v>
      </c>
      <c r="D4" s="23" t="s">
        <v>10</v>
      </c>
      <c r="E4" s="6"/>
      <c r="F4" s="6"/>
      <c r="G4" s="6"/>
      <c r="H4" s="7">
        <f>E4-G4</f>
        <v>0</v>
      </c>
      <c r="I4" s="7">
        <f t="shared" ref="I4:I23" si="0">G4*J4</f>
        <v>0</v>
      </c>
      <c r="J4" s="34">
        <v>0.8</v>
      </c>
    </row>
    <row r="5" spans="2:10" s="2" customFormat="1" ht="11.4" x14ac:dyDescent="0.2">
      <c r="B5" s="8"/>
      <c r="C5" s="22" t="s">
        <v>9</v>
      </c>
      <c r="D5" s="23" t="s">
        <v>10</v>
      </c>
      <c r="E5" s="6"/>
      <c r="F5" s="6"/>
      <c r="G5" s="6"/>
      <c r="H5" s="7">
        <f t="shared" ref="H5:H23" si="1">E5-G5</f>
        <v>0</v>
      </c>
      <c r="I5" s="7">
        <f t="shared" si="0"/>
        <v>0</v>
      </c>
      <c r="J5" s="34">
        <v>0.8</v>
      </c>
    </row>
    <row r="6" spans="2:10" s="2" customFormat="1" ht="11.4" x14ac:dyDescent="0.2">
      <c r="B6" s="8"/>
      <c r="C6" s="22" t="s">
        <v>9</v>
      </c>
      <c r="D6" s="23" t="s">
        <v>10</v>
      </c>
      <c r="E6" s="6"/>
      <c r="F6" s="6"/>
      <c r="G6" s="6"/>
      <c r="H6" s="7">
        <f t="shared" si="1"/>
        <v>0</v>
      </c>
      <c r="I6" s="7">
        <f t="shared" si="0"/>
        <v>0</v>
      </c>
      <c r="J6" s="34">
        <v>0.8</v>
      </c>
    </row>
    <row r="7" spans="2:10" s="2" customFormat="1" ht="11.4" x14ac:dyDescent="0.2">
      <c r="B7" s="8"/>
      <c r="C7" s="22" t="s">
        <v>9</v>
      </c>
      <c r="D7" s="23" t="s">
        <v>10</v>
      </c>
      <c r="E7" s="6"/>
      <c r="F7" s="6"/>
      <c r="G7" s="6"/>
      <c r="H7" s="7">
        <f t="shared" si="1"/>
        <v>0</v>
      </c>
      <c r="I7" s="7">
        <f t="shared" si="0"/>
        <v>0</v>
      </c>
      <c r="J7" s="34">
        <v>0.8</v>
      </c>
    </row>
    <row r="8" spans="2:10" s="2" customFormat="1" ht="11.4" x14ac:dyDescent="0.2">
      <c r="B8" s="8"/>
      <c r="C8" s="22" t="s">
        <v>9</v>
      </c>
      <c r="D8" s="23" t="s">
        <v>10</v>
      </c>
      <c r="E8" s="6"/>
      <c r="F8" s="6"/>
      <c r="G8" s="6"/>
      <c r="H8" s="7">
        <f t="shared" si="1"/>
        <v>0</v>
      </c>
      <c r="I8" s="7">
        <f t="shared" si="0"/>
        <v>0</v>
      </c>
      <c r="J8" s="34">
        <v>0.8</v>
      </c>
    </row>
    <row r="9" spans="2:10" s="2" customFormat="1" ht="11.4" x14ac:dyDescent="0.2">
      <c r="B9" s="8"/>
      <c r="C9" s="22" t="s">
        <v>9</v>
      </c>
      <c r="D9" s="23" t="s">
        <v>10</v>
      </c>
      <c r="E9" s="9"/>
      <c r="F9" s="9"/>
      <c r="G9" s="9"/>
      <c r="H9" s="7">
        <f t="shared" si="1"/>
        <v>0</v>
      </c>
      <c r="I9" s="7">
        <f t="shared" si="0"/>
        <v>0</v>
      </c>
      <c r="J9" s="34">
        <v>0.8</v>
      </c>
    </row>
    <row r="10" spans="2:10" s="2" customFormat="1" ht="11.4" x14ac:dyDescent="0.2">
      <c r="B10" s="8"/>
      <c r="C10" s="22" t="s">
        <v>9</v>
      </c>
      <c r="D10" s="23" t="s">
        <v>10</v>
      </c>
      <c r="E10" s="9"/>
      <c r="F10" s="9"/>
      <c r="G10" s="9"/>
      <c r="H10" s="7">
        <f t="shared" si="1"/>
        <v>0</v>
      </c>
      <c r="I10" s="7">
        <f t="shared" si="0"/>
        <v>0</v>
      </c>
      <c r="J10" s="34">
        <v>0.8</v>
      </c>
    </row>
    <row r="11" spans="2:10" s="2" customFormat="1" ht="11.4" x14ac:dyDescent="0.2">
      <c r="B11" s="8"/>
      <c r="C11" s="22" t="s">
        <v>9</v>
      </c>
      <c r="D11" s="23" t="s">
        <v>10</v>
      </c>
      <c r="E11" s="9"/>
      <c r="F11" s="9"/>
      <c r="G11" s="9"/>
      <c r="H11" s="7">
        <f t="shared" si="1"/>
        <v>0</v>
      </c>
      <c r="I11" s="7">
        <f t="shared" si="0"/>
        <v>0</v>
      </c>
      <c r="J11" s="34">
        <v>0.8</v>
      </c>
    </row>
    <row r="12" spans="2:10" s="2" customFormat="1" ht="11.4" x14ac:dyDescent="0.2">
      <c r="B12" s="8"/>
      <c r="C12" s="22" t="s">
        <v>9</v>
      </c>
      <c r="D12" s="23" t="s">
        <v>10</v>
      </c>
      <c r="E12" s="9"/>
      <c r="F12" s="9"/>
      <c r="G12" s="9"/>
      <c r="H12" s="7">
        <f t="shared" si="1"/>
        <v>0</v>
      </c>
      <c r="I12" s="7">
        <f t="shared" si="0"/>
        <v>0</v>
      </c>
      <c r="J12" s="34">
        <v>0.8</v>
      </c>
    </row>
    <row r="13" spans="2:10" s="2" customFormat="1" ht="11.4" x14ac:dyDescent="0.2">
      <c r="B13" s="8"/>
      <c r="C13" s="22" t="s">
        <v>9</v>
      </c>
      <c r="D13" s="23" t="s">
        <v>10</v>
      </c>
      <c r="E13" s="9"/>
      <c r="F13" s="9"/>
      <c r="G13" s="9"/>
      <c r="H13" s="7">
        <f t="shared" si="1"/>
        <v>0</v>
      </c>
      <c r="I13" s="7">
        <f t="shared" si="0"/>
        <v>0</v>
      </c>
      <c r="J13" s="34">
        <v>0.8</v>
      </c>
    </row>
    <row r="14" spans="2:10" s="2" customFormat="1" ht="11.4" x14ac:dyDescent="0.2">
      <c r="B14" s="8"/>
      <c r="C14" s="22" t="s">
        <v>9</v>
      </c>
      <c r="D14" s="23" t="s">
        <v>10</v>
      </c>
      <c r="E14" s="9"/>
      <c r="F14" s="9"/>
      <c r="G14" s="9"/>
      <c r="H14" s="7">
        <f t="shared" si="1"/>
        <v>0</v>
      </c>
      <c r="I14" s="7">
        <f t="shared" si="0"/>
        <v>0</v>
      </c>
      <c r="J14" s="34">
        <v>0.8</v>
      </c>
    </row>
    <row r="15" spans="2:10" s="2" customFormat="1" ht="11.4" x14ac:dyDescent="0.2">
      <c r="B15" s="8"/>
      <c r="C15" s="22" t="s">
        <v>9</v>
      </c>
      <c r="D15" s="23" t="s">
        <v>10</v>
      </c>
      <c r="E15" s="9"/>
      <c r="F15" s="9"/>
      <c r="G15" s="9"/>
      <c r="H15" s="7">
        <f t="shared" si="1"/>
        <v>0</v>
      </c>
      <c r="I15" s="7">
        <f t="shared" si="0"/>
        <v>0</v>
      </c>
      <c r="J15" s="34">
        <v>0.8</v>
      </c>
    </row>
    <row r="16" spans="2:10" s="2" customFormat="1" ht="11.4" x14ac:dyDescent="0.2">
      <c r="B16" s="8"/>
      <c r="C16" s="22" t="s">
        <v>9</v>
      </c>
      <c r="D16" s="23" t="s">
        <v>10</v>
      </c>
      <c r="E16" s="9"/>
      <c r="F16" s="9"/>
      <c r="G16" s="9"/>
      <c r="H16" s="7">
        <f t="shared" si="1"/>
        <v>0</v>
      </c>
      <c r="I16" s="7">
        <f t="shared" si="0"/>
        <v>0</v>
      </c>
      <c r="J16" s="34">
        <v>0.8</v>
      </c>
    </row>
    <row r="17" spans="2:10" s="2" customFormat="1" ht="11.4" x14ac:dyDescent="0.2">
      <c r="B17" s="8"/>
      <c r="C17" s="22" t="s">
        <v>9</v>
      </c>
      <c r="D17" s="23" t="s">
        <v>10</v>
      </c>
      <c r="E17" s="9"/>
      <c r="F17" s="9"/>
      <c r="G17" s="9"/>
      <c r="H17" s="7">
        <f t="shared" si="1"/>
        <v>0</v>
      </c>
      <c r="I17" s="7">
        <f t="shared" si="0"/>
        <v>0</v>
      </c>
      <c r="J17" s="34">
        <v>0.8</v>
      </c>
    </row>
    <row r="18" spans="2:10" s="2" customFormat="1" ht="11.4" x14ac:dyDescent="0.2">
      <c r="B18" s="8"/>
      <c r="C18" s="22" t="s">
        <v>9</v>
      </c>
      <c r="D18" s="23" t="s">
        <v>10</v>
      </c>
      <c r="E18" s="9"/>
      <c r="F18" s="9"/>
      <c r="G18" s="9"/>
      <c r="H18" s="7">
        <f t="shared" si="1"/>
        <v>0</v>
      </c>
      <c r="I18" s="7">
        <f t="shared" si="0"/>
        <v>0</v>
      </c>
      <c r="J18" s="34">
        <v>0.8</v>
      </c>
    </row>
    <row r="19" spans="2:10" s="2" customFormat="1" ht="11.4" x14ac:dyDescent="0.2">
      <c r="B19" s="8"/>
      <c r="C19" s="22" t="s">
        <v>9</v>
      </c>
      <c r="D19" s="23" t="s">
        <v>10</v>
      </c>
      <c r="E19" s="9"/>
      <c r="F19" s="9"/>
      <c r="G19" s="9"/>
      <c r="H19" s="7">
        <f t="shared" si="1"/>
        <v>0</v>
      </c>
      <c r="I19" s="7">
        <f t="shared" si="0"/>
        <v>0</v>
      </c>
      <c r="J19" s="34">
        <v>0.8</v>
      </c>
    </row>
    <row r="20" spans="2:10" s="2" customFormat="1" ht="11.4" x14ac:dyDescent="0.2">
      <c r="B20" s="8"/>
      <c r="C20" s="22" t="s">
        <v>9</v>
      </c>
      <c r="D20" s="23" t="s">
        <v>10</v>
      </c>
      <c r="E20" s="9"/>
      <c r="F20" s="9"/>
      <c r="G20" s="9"/>
      <c r="H20" s="7">
        <f t="shared" si="1"/>
        <v>0</v>
      </c>
      <c r="I20" s="7">
        <f t="shared" si="0"/>
        <v>0</v>
      </c>
      <c r="J20" s="34">
        <v>0.8</v>
      </c>
    </row>
    <row r="21" spans="2:10" s="2" customFormat="1" ht="11.4" x14ac:dyDescent="0.2">
      <c r="B21" s="8"/>
      <c r="C21" s="22" t="s">
        <v>9</v>
      </c>
      <c r="D21" s="23" t="s">
        <v>10</v>
      </c>
      <c r="E21" s="9"/>
      <c r="F21" s="9"/>
      <c r="G21" s="9"/>
      <c r="H21" s="7">
        <f t="shared" si="1"/>
        <v>0</v>
      </c>
      <c r="I21" s="7">
        <f t="shared" si="0"/>
        <v>0</v>
      </c>
      <c r="J21" s="34">
        <v>0.8</v>
      </c>
    </row>
    <row r="22" spans="2:10" s="2" customFormat="1" ht="11.4" x14ac:dyDescent="0.2">
      <c r="B22" s="8"/>
      <c r="C22" s="22" t="s">
        <v>9</v>
      </c>
      <c r="D22" s="23" t="s">
        <v>10</v>
      </c>
      <c r="E22" s="9"/>
      <c r="F22" s="9"/>
      <c r="G22" s="9"/>
      <c r="H22" s="7">
        <f t="shared" si="1"/>
        <v>0</v>
      </c>
      <c r="I22" s="7">
        <f t="shared" si="0"/>
        <v>0</v>
      </c>
      <c r="J22" s="34">
        <v>0.8</v>
      </c>
    </row>
    <row r="23" spans="2:10" s="2" customFormat="1" ht="11.4" x14ac:dyDescent="0.2">
      <c r="B23" s="8"/>
      <c r="C23" s="22" t="s">
        <v>9</v>
      </c>
      <c r="D23" s="23" t="s">
        <v>10</v>
      </c>
      <c r="E23" s="9"/>
      <c r="F23" s="9"/>
      <c r="G23" s="9"/>
      <c r="H23" s="7">
        <f t="shared" si="1"/>
        <v>0</v>
      </c>
      <c r="I23" s="7">
        <f t="shared" si="0"/>
        <v>0</v>
      </c>
      <c r="J23" s="34">
        <v>0.8</v>
      </c>
    </row>
    <row r="24" spans="2:10" s="2" customFormat="1" ht="11.4" x14ac:dyDescent="0.2">
      <c r="B24" s="10"/>
      <c r="C24" s="24" t="s">
        <v>35</v>
      </c>
      <c r="D24" s="25" t="s">
        <v>29</v>
      </c>
      <c r="E24" s="11">
        <f>G24</f>
        <v>0</v>
      </c>
      <c r="F24" s="11">
        <f>G24</f>
        <v>0</v>
      </c>
      <c r="G24" s="12">
        <f>SUMIF(J4:J23,0.8,G4:G23)*0.2</f>
        <v>0</v>
      </c>
      <c r="H24" s="13">
        <f>G24*0.2</f>
        <v>0</v>
      </c>
      <c r="I24" s="14">
        <f>G24*0.8</f>
        <v>0</v>
      </c>
      <c r="J24" s="38">
        <v>0.8</v>
      </c>
    </row>
    <row r="25" spans="2:10" s="2" customFormat="1" ht="12" thickBot="1" x14ac:dyDescent="0.25">
      <c r="B25" s="10"/>
      <c r="C25" s="24" t="s">
        <v>38</v>
      </c>
      <c r="D25" s="40" t="s">
        <v>29</v>
      </c>
      <c r="E25" s="41">
        <f>G25</f>
        <v>0</v>
      </c>
      <c r="F25" s="41">
        <f>G25</f>
        <v>0</v>
      </c>
      <c r="G25" s="42">
        <f>SUMIF(J4:J23,0.65,G4:G23)*0.2</f>
        <v>0</v>
      </c>
      <c r="H25" s="43">
        <f>G25*0.35</f>
        <v>0</v>
      </c>
      <c r="I25" s="44">
        <f>G25*0.65</f>
        <v>0</v>
      </c>
      <c r="J25" s="38">
        <v>0.65</v>
      </c>
    </row>
    <row r="26" spans="2:10" s="2" customFormat="1" ht="12" thickBot="1" x14ac:dyDescent="0.25">
      <c r="B26" s="10"/>
      <c r="C26" s="15"/>
      <c r="D26" s="31" t="s">
        <v>12</v>
      </c>
      <c r="E26" s="16">
        <f>SUM(E4:E25)</f>
        <v>0</v>
      </c>
      <c r="F26" s="16">
        <f>SUM(F4:F25)</f>
        <v>0</v>
      </c>
      <c r="G26" s="16">
        <f>SUM(G4:G25)</f>
        <v>0</v>
      </c>
      <c r="H26" s="16">
        <f>SUM(H4:H25)</f>
        <v>0</v>
      </c>
      <c r="I26" s="16">
        <f>SUM(I4:I25)</f>
        <v>0</v>
      </c>
      <c r="J26" s="15"/>
    </row>
    <row r="27" spans="2:10" s="2" customFormat="1" ht="11.4" x14ac:dyDescent="0.2">
      <c r="B27" s="10"/>
      <c r="F27" s="30"/>
    </row>
    <row r="28" spans="2:10" s="2" customFormat="1" ht="57.6" x14ac:dyDescent="0.3">
      <c r="B28" s="10"/>
      <c r="J28" s="33" t="s">
        <v>30</v>
      </c>
    </row>
    <row r="29" spans="2:10" s="2" customFormat="1" ht="34.200000000000003" x14ac:dyDescent="0.2">
      <c r="B29" s="3" t="s">
        <v>13</v>
      </c>
      <c r="C29" s="20" t="s">
        <v>1</v>
      </c>
      <c r="D29" s="21" t="s">
        <v>2</v>
      </c>
      <c r="E29" s="3" t="s">
        <v>3</v>
      </c>
      <c r="F29" s="3" t="s">
        <v>4</v>
      </c>
      <c r="G29" s="3" t="s">
        <v>5</v>
      </c>
      <c r="H29" s="4" t="s">
        <v>6</v>
      </c>
      <c r="I29" s="4" t="s">
        <v>7</v>
      </c>
      <c r="J29" s="4" t="s">
        <v>8</v>
      </c>
    </row>
    <row r="30" spans="2:10" s="2" customFormat="1" ht="11.4" x14ac:dyDescent="0.2">
      <c r="B30" s="5"/>
      <c r="C30" s="22" t="s">
        <v>9</v>
      </c>
      <c r="D30" s="23" t="s">
        <v>10</v>
      </c>
      <c r="E30" s="6"/>
      <c r="F30" s="6"/>
      <c r="G30" s="6"/>
      <c r="H30" s="49">
        <f>E30-G30</f>
        <v>0</v>
      </c>
      <c r="I30" s="7">
        <f>G30*J30</f>
        <v>0</v>
      </c>
      <c r="J30" s="32">
        <v>0.8</v>
      </c>
    </row>
    <row r="31" spans="2:10" s="2" customFormat="1" ht="11.4" x14ac:dyDescent="0.2">
      <c r="B31" s="8"/>
      <c r="C31" s="22" t="s">
        <v>9</v>
      </c>
      <c r="D31" s="23" t="s">
        <v>10</v>
      </c>
      <c r="E31" s="6"/>
      <c r="F31" s="6"/>
      <c r="G31" s="6"/>
      <c r="H31" s="49">
        <f t="shared" ref="H31:H49" si="2">E31-G31</f>
        <v>0</v>
      </c>
      <c r="I31" s="7">
        <f>G31*J31</f>
        <v>0</v>
      </c>
      <c r="J31" s="32">
        <v>0.8</v>
      </c>
    </row>
    <row r="32" spans="2:10" s="2" customFormat="1" ht="11.4" x14ac:dyDescent="0.2">
      <c r="B32" s="8"/>
      <c r="C32" s="22" t="s">
        <v>9</v>
      </c>
      <c r="D32" s="23" t="s">
        <v>10</v>
      </c>
      <c r="E32" s="6"/>
      <c r="F32" s="6"/>
      <c r="G32" s="6"/>
      <c r="H32" s="49">
        <f t="shared" si="2"/>
        <v>0</v>
      </c>
      <c r="I32" s="7">
        <f t="shared" ref="I32:I49" si="3">G32*J32</f>
        <v>0</v>
      </c>
      <c r="J32" s="32">
        <v>0.8</v>
      </c>
    </row>
    <row r="33" spans="2:10" s="2" customFormat="1" ht="11.4" x14ac:dyDescent="0.2">
      <c r="B33" s="8"/>
      <c r="C33" s="22" t="s">
        <v>9</v>
      </c>
      <c r="D33" s="23" t="s">
        <v>10</v>
      </c>
      <c r="E33" s="6"/>
      <c r="F33" s="6"/>
      <c r="G33" s="6"/>
      <c r="H33" s="49">
        <f t="shared" si="2"/>
        <v>0</v>
      </c>
      <c r="I33" s="7">
        <f t="shared" si="3"/>
        <v>0</v>
      </c>
      <c r="J33" s="32">
        <v>0.8</v>
      </c>
    </row>
    <row r="34" spans="2:10" s="2" customFormat="1" ht="11.4" x14ac:dyDescent="0.2">
      <c r="B34" s="8"/>
      <c r="C34" s="22" t="s">
        <v>9</v>
      </c>
      <c r="D34" s="23" t="s">
        <v>10</v>
      </c>
      <c r="E34" s="6"/>
      <c r="F34" s="6"/>
      <c r="G34" s="6"/>
      <c r="H34" s="49">
        <f t="shared" si="2"/>
        <v>0</v>
      </c>
      <c r="I34" s="7">
        <f t="shared" si="3"/>
        <v>0</v>
      </c>
      <c r="J34" s="32">
        <v>0.8</v>
      </c>
    </row>
    <row r="35" spans="2:10" s="2" customFormat="1" ht="11.4" x14ac:dyDescent="0.2">
      <c r="B35" s="8"/>
      <c r="C35" s="22" t="s">
        <v>9</v>
      </c>
      <c r="D35" s="23" t="s">
        <v>10</v>
      </c>
      <c r="E35" s="9"/>
      <c r="F35" s="9"/>
      <c r="G35" s="9"/>
      <c r="H35" s="49">
        <f t="shared" si="2"/>
        <v>0</v>
      </c>
      <c r="I35" s="7">
        <f t="shared" si="3"/>
        <v>0</v>
      </c>
      <c r="J35" s="32">
        <v>0.65</v>
      </c>
    </row>
    <row r="36" spans="2:10" s="2" customFormat="1" ht="11.4" x14ac:dyDescent="0.2">
      <c r="B36" s="8"/>
      <c r="C36" s="22" t="s">
        <v>9</v>
      </c>
      <c r="D36" s="23" t="s">
        <v>10</v>
      </c>
      <c r="E36" s="9"/>
      <c r="F36" s="9"/>
      <c r="G36" s="9"/>
      <c r="H36" s="49">
        <f t="shared" si="2"/>
        <v>0</v>
      </c>
      <c r="I36" s="7">
        <f t="shared" si="3"/>
        <v>0</v>
      </c>
      <c r="J36" s="32">
        <v>0.8</v>
      </c>
    </row>
    <row r="37" spans="2:10" s="2" customFormat="1" ht="11.4" x14ac:dyDescent="0.2">
      <c r="B37" s="8"/>
      <c r="C37" s="22" t="s">
        <v>9</v>
      </c>
      <c r="D37" s="23" t="s">
        <v>10</v>
      </c>
      <c r="E37" s="9"/>
      <c r="F37" s="9"/>
      <c r="G37" s="9"/>
      <c r="H37" s="49">
        <f t="shared" si="2"/>
        <v>0</v>
      </c>
      <c r="I37" s="7">
        <f t="shared" si="3"/>
        <v>0</v>
      </c>
      <c r="J37" s="32">
        <v>0.8</v>
      </c>
    </row>
    <row r="38" spans="2:10" s="2" customFormat="1" ht="11.4" x14ac:dyDescent="0.2">
      <c r="B38" s="8"/>
      <c r="C38" s="22" t="s">
        <v>9</v>
      </c>
      <c r="D38" s="23" t="s">
        <v>10</v>
      </c>
      <c r="E38" s="9"/>
      <c r="F38" s="9"/>
      <c r="G38" s="9"/>
      <c r="H38" s="49">
        <f t="shared" si="2"/>
        <v>0</v>
      </c>
      <c r="I38" s="7">
        <f t="shared" si="3"/>
        <v>0</v>
      </c>
      <c r="J38" s="32">
        <v>0.8</v>
      </c>
    </row>
    <row r="39" spans="2:10" s="2" customFormat="1" ht="11.4" x14ac:dyDescent="0.2">
      <c r="B39" s="8"/>
      <c r="C39" s="22" t="s">
        <v>9</v>
      </c>
      <c r="D39" s="23" t="s">
        <v>10</v>
      </c>
      <c r="E39" s="9"/>
      <c r="F39" s="9"/>
      <c r="G39" s="9"/>
      <c r="H39" s="49">
        <f t="shared" si="2"/>
        <v>0</v>
      </c>
      <c r="I39" s="7">
        <f t="shared" si="3"/>
        <v>0</v>
      </c>
      <c r="J39" s="32">
        <v>0.8</v>
      </c>
    </row>
    <row r="40" spans="2:10" s="2" customFormat="1" ht="11.4" x14ac:dyDescent="0.2">
      <c r="B40" s="8"/>
      <c r="C40" s="22" t="s">
        <v>9</v>
      </c>
      <c r="D40" s="23" t="s">
        <v>10</v>
      </c>
      <c r="E40" s="9"/>
      <c r="F40" s="9"/>
      <c r="G40" s="9"/>
      <c r="H40" s="49">
        <f t="shared" si="2"/>
        <v>0</v>
      </c>
      <c r="I40" s="7">
        <f t="shared" si="3"/>
        <v>0</v>
      </c>
      <c r="J40" s="32">
        <v>0.8</v>
      </c>
    </row>
    <row r="41" spans="2:10" s="2" customFormat="1" ht="11.4" x14ac:dyDescent="0.2">
      <c r="B41" s="8"/>
      <c r="C41" s="22" t="s">
        <v>9</v>
      </c>
      <c r="D41" s="23" t="s">
        <v>10</v>
      </c>
      <c r="E41" s="9"/>
      <c r="F41" s="9"/>
      <c r="G41" s="9"/>
      <c r="H41" s="49">
        <f t="shared" si="2"/>
        <v>0</v>
      </c>
      <c r="I41" s="7">
        <f t="shared" si="3"/>
        <v>0</v>
      </c>
      <c r="J41" s="32">
        <v>0.8</v>
      </c>
    </row>
    <row r="42" spans="2:10" s="2" customFormat="1" ht="11.4" x14ac:dyDescent="0.2">
      <c r="B42" s="8"/>
      <c r="C42" s="22" t="s">
        <v>9</v>
      </c>
      <c r="D42" s="23" t="s">
        <v>10</v>
      </c>
      <c r="E42" s="9"/>
      <c r="F42" s="9"/>
      <c r="G42" s="9"/>
      <c r="H42" s="49">
        <f t="shared" si="2"/>
        <v>0</v>
      </c>
      <c r="I42" s="7">
        <f t="shared" si="3"/>
        <v>0</v>
      </c>
      <c r="J42" s="32">
        <v>0.8</v>
      </c>
    </row>
    <row r="43" spans="2:10" s="2" customFormat="1" ht="11.4" x14ac:dyDescent="0.2">
      <c r="B43" s="8"/>
      <c r="C43" s="22" t="s">
        <v>9</v>
      </c>
      <c r="D43" s="23" t="s">
        <v>10</v>
      </c>
      <c r="E43" s="9"/>
      <c r="F43" s="9"/>
      <c r="G43" s="9"/>
      <c r="H43" s="49">
        <f t="shared" si="2"/>
        <v>0</v>
      </c>
      <c r="I43" s="7">
        <f t="shared" si="3"/>
        <v>0</v>
      </c>
      <c r="J43" s="32">
        <v>0.8</v>
      </c>
    </row>
    <row r="44" spans="2:10" s="2" customFormat="1" ht="11.4" x14ac:dyDescent="0.2">
      <c r="B44" s="8"/>
      <c r="C44" s="22" t="s">
        <v>9</v>
      </c>
      <c r="D44" s="23" t="s">
        <v>10</v>
      </c>
      <c r="E44" s="9"/>
      <c r="F44" s="9"/>
      <c r="G44" s="9"/>
      <c r="H44" s="49">
        <f t="shared" si="2"/>
        <v>0</v>
      </c>
      <c r="I44" s="7">
        <f t="shared" si="3"/>
        <v>0</v>
      </c>
      <c r="J44" s="32">
        <v>0.8</v>
      </c>
    </row>
    <row r="45" spans="2:10" s="2" customFormat="1" ht="11.4" x14ac:dyDescent="0.2">
      <c r="B45" s="8"/>
      <c r="C45" s="22" t="s">
        <v>9</v>
      </c>
      <c r="D45" s="23" t="s">
        <v>10</v>
      </c>
      <c r="E45" s="9"/>
      <c r="F45" s="9"/>
      <c r="G45" s="9"/>
      <c r="H45" s="49">
        <f t="shared" si="2"/>
        <v>0</v>
      </c>
      <c r="I45" s="7">
        <f t="shared" si="3"/>
        <v>0</v>
      </c>
      <c r="J45" s="32">
        <v>0.8</v>
      </c>
    </row>
    <row r="46" spans="2:10" s="2" customFormat="1" ht="11.4" x14ac:dyDescent="0.2">
      <c r="B46" s="8"/>
      <c r="C46" s="22" t="s">
        <v>9</v>
      </c>
      <c r="D46" s="23" t="s">
        <v>10</v>
      </c>
      <c r="E46" s="9"/>
      <c r="F46" s="9"/>
      <c r="G46" s="9"/>
      <c r="H46" s="49">
        <f t="shared" si="2"/>
        <v>0</v>
      </c>
      <c r="I46" s="7">
        <f t="shared" si="3"/>
        <v>0</v>
      </c>
      <c r="J46" s="32">
        <v>0.8</v>
      </c>
    </row>
    <row r="47" spans="2:10" s="2" customFormat="1" ht="11.4" x14ac:dyDescent="0.2">
      <c r="B47" s="8"/>
      <c r="C47" s="22" t="s">
        <v>9</v>
      </c>
      <c r="D47" s="23" t="s">
        <v>10</v>
      </c>
      <c r="E47" s="9"/>
      <c r="F47" s="9"/>
      <c r="G47" s="9"/>
      <c r="H47" s="49">
        <f t="shared" si="2"/>
        <v>0</v>
      </c>
      <c r="I47" s="7">
        <f t="shared" si="3"/>
        <v>0</v>
      </c>
      <c r="J47" s="32">
        <v>0.8</v>
      </c>
    </row>
    <row r="48" spans="2:10" s="2" customFormat="1" ht="11.4" x14ac:dyDescent="0.2">
      <c r="B48" s="8"/>
      <c r="C48" s="22" t="s">
        <v>9</v>
      </c>
      <c r="D48" s="23" t="s">
        <v>10</v>
      </c>
      <c r="E48" s="9"/>
      <c r="F48" s="9"/>
      <c r="G48" s="9"/>
      <c r="H48" s="49">
        <f t="shared" si="2"/>
        <v>0</v>
      </c>
      <c r="I48" s="7">
        <f t="shared" si="3"/>
        <v>0</v>
      </c>
      <c r="J48" s="32">
        <v>0.8</v>
      </c>
    </row>
    <row r="49" spans="2:10" s="2" customFormat="1" ht="11.4" x14ac:dyDescent="0.2">
      <c r="B49" s="8"/>
      <c r="C49" s="22" t="s">
        <v>9</v>
      </c>
      <c r="D49" s="23" t="s">
        <v>10</v>
      </c>
      <c r="E49" s="9"/>
      <c r="F49" s="9"/>
      <c r="G49" s="9"/>
      <c r="H49" s="49">
        <f t="shared" si="2"/>
        <v>0</v>
      </c>
      <c r="I49" s="7">
        <f t="shared" si="3"/>
        <v>0</v>
      </c>
      <c r="J49" s="32">
        <v>0.8</v>
      </c>
    </row>
    <row r="50" spans="2:10" s="2" customFormat="1" ht="11.4" x14ac:dyDescent="0.2">
      <c r="C50" s="24" t="s">
        <v>35</v>
      </c>
      <c r="D50" s="25" t="s">
        <v>29</v>
      </c>
      <c r="E50" s="11">
        <f>G50</f>
        <v>0</v>
      </c>
      <c r="F50" s="11">
        <f>G50</f>
        <v>0</v>
      </c>
      <c r="G50" s="12">
        <f>SUMIF(J30:J49,0.8,G30:G49)*0.2</f>
        <v>0</v>
      </c>
      <c r="H50" s="45">
        <f>G50*0.2</f>
        <v>0</v>
      </c>
      <c r="I50" s="14">
        <f>G50*0.8</f>
        <v>0</v>
      </c>
      <c r="J50" s="32">
        <v>0.8</v>
      </c>
    </row>
    <row r="51" spans="2:10" s="2" customFormat="1" ht="12" thickBot="1" x14ac:dyDescent="0.25">
      <c r="C51" s="24" t="s">
        <v>38</v>
      </c>
      <c r="D51" s="40" t="s">
        <v>29</v>
      </c>
      <c r="E51" s="41">
        <f>G51</f>
        <v>0</v>
      </c>
      <c r="F51" s="41">
        <f>G51</f>
        <v>0</v>
      </c>
      <c r="G51" s="12">
        <f>SUMIF(J30:J49,0.65,G30:G49)*0.2</f>
        <v>0</v>
      </c>
      <c r="H51" s="36">
        <f>G51*0.35</f>
        <v>0</v>
      </c>
      <c r="I51" s="37">
        <f>G51*0.65</f>
        <v>0</v>
      </c>
      <c r="J51" s="32">
        <v>0.65</v>
      </c>
    </row>
    <row r="52" spans="2:10" s="2" customFormat="1" ht="12" thickBot="1" x14ac:dyDescent="0.25">
      <c r="C52" s="15"/>
      <c r="D52" s="31" t="s">
        <v>12</v>
      </c>
      <c r="E52" s="16">
        <f>SUM(E30:E51)</f>
        <v>0</v>
      </c>
      <c r="F52" s="16">
        <f>SUM(F30:F51)</f>
        <v>0</v>
      </c>
      <c r="G52" s="16">
        <f>SUM(G30:G51)</f>
        <v>0</v>
      </c>
      <c r="H52" s="16">
        <f>SUM(H30:H51)</f>
        <v>0</v>
      </c>
      <c r="I52" s="17">
        <f>SUM(I30:I51)</f>
        <v>0</v>
      </c>
      <c r="J52" s="15"/>
    </row>
    <row r="53" spans="2:10" s="2" customFormat="1" ht="11.4" x14ac:dyDescent="0.2"/>
    <row r="54" spans="2:10" s="2" customFormat="1" ht="11.4" x14ac:dyDescent="0.2"/>
    <row r="55" spans="2:10" s="2" customFormat="1" ht="13.8" customHeight="1" x14ac:dyDescent="0.25">
      <c r="C55" s="48" t="s">
        <v>34</v>
      </c>
      <c r="D55" s="48"/>
      <c r="E55" s="48"/>
    </row>
    <row r="56" spans="2:10" s="2" customFormat="1" ht="11.4" x14ac:dyDescent="0.2">
      <c r="C56" s="46" t="s">
        <v>18</v>
      </c>
      <c r="D56" s="46"/>
      <c r="E56" s="15"/>
      <c r="F56" s="15"/>
      <c r="G56" s="15"/>
      <c r="H56" s="15"/>
      <c r="I56" s="15"/>
    </row>
    <row r="57" spans="2:10" s="2" customFormat="1" ht="22.8" x14ac:dyDescent="0.2">
      <c r="C57" s="3" t="s">
        <v>14</v>
      </c>
      <c r="D57" s="3" t="s">
        <v>15</v>
      </c>
      <c r="E57" s="3" t="s">
        <v>5</v>
      </c>
      <c r="F57" s="3" t="s">
        <v>16</v>
      </c>
      <c r="G57" s="3" t="s">
        <v>17</v>
      </c>
      <c r="H57" s="4" t="s">
        <v>6</v>
      </c>
      <c r="I57" s="4" t="s">
        <v>7</v>
      </c>
    </row>
    <row r="58" spans="2:10" s="2" customFormat="1" ht="11.4" x14ac:dyDescent="0.2">
      <c r="C58" s="18">
        <f>E52+E26</f>
        <v>0</v>
      </c>
      <c r="D58" s="18">
        <f>F52+F26</f>
        <v>0</v>
      </c>
      <c r="E58" s="18">
        <f>G52+G26</f>
        <v>0</v>
      </c>
      <c r="F58" s="19">
        <f>SUM(G30:G49,G4:G23)</f>
        <v>0</v>
      </c>
      <c r="G58" s="19">
        <f>(G24+G25)+(G50+G51)</f>
        <v>0</v>
      </c>
      <c r="H58" s="13">
        <f>H52+H26</f>
        <v>0</v>
      </c>
      <c r="I58" s="13">
        <f>I52+I26</f>
        <v>0</v>
      </c>
    </row>
    <row r="59" spans="2:10" s="2" customFormat="1" ht="11.4" x14ac:dyDescent="0.2"/>
    <row r="60" spans="2:10" s="2" customFormat="1" ht="11.4" x14ac:dyDescent="0.2"/>
    <row r="61" spans="2:10" s="2" customFormat="1" ht="11.4" x14ac:dyDescent="0.2"/>
  </sheetData>
  <mergeCells count="3">
    <mergeCell ref="E2:G2"/>
    <mergeCell ref="C55:E55"/>
    <mergeCell ref="C56:D56"/>
  </mergeCells>
  <dataValidations count="1">
    <dataValidation type="list" allowBlank="1" showInputMessage="1" showErrorMessage="1" sqref="D26 D52" xr:uid="{96DDA4B1-A3D5-4504-B40A-C5FF69CC8DC9}">
      <formula1>"SKUPAJ"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84A72FB7-BD79-4C36-98A1-D32833F6A610}">
          <x14:formula1>
            <xm:f>PODATKI!$B$5:$B$6</xm:f>
          </x14:formula1>
          <xm:sqref>J4:J25 J30:J51</xm:sqref>
        </x14:dataValidation>
        <x14:dataValidation type="list" allowBlank="1" showInputMessage="1" showErrorMessage="1" xr:uid="{08087BEC-191C-4EED-B04E-8681DBAA065D}">
          <x14:formula1>
            <xm:f>'Spustni seznam'!$A$3:$A$7</xm:f>
          </x14:formula1>
          <xm:sqref>D4:D23 D30:D49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597AEB-D7CC-4D4C-B154-6A85A42EDE03}">
  <sheetPr>
    <tabColor rgb="FF00CC99"/>
  </sheetPr>
  <dimension ref="B2:J62"/>
  <sheetViews>
    <sheetView zoomScale="80" zoomScaleNormal="80" workbookViewId="0">
      <selection activeCell="E73" sqref="E73"/>
    </sheetView>
  </sheetViews>
  <sheetFormatPr defaultRowHeight="14.4" x14ac:dyDescent="0.3"/>
  <cols>
    <col min="1" max="1" width="4.88671875" customWidth="1"/>
    <col min="2" max="2" width="28.6640625" customWidth="1"/>
    <col min="3" max="3" width="33.33203125" customWidth="1"/>
    <col min="4" max="4" width="38.6640625" customWidth="1"/>
    <col min="5" max="5" width="22.5546875" customWidth="1"/>
    <col min="6" max="6" width="25.6640625" customWidth="1"/>
    <col min="7" max="7" width="28.5546875" customWidth="1"/>
    <col min="8" max="8" width="23.33203125" customWidth="1"/>
    <col min="9" max="9" width="25.44140625" customWidth="1"/>
    <col min="10" max="10" width="23.88671875" customWidth="1"/>
  </cols>
  <sheetData>
    <row r="2" spans="2:10" x14ac:dyDescent="0.3">
      <c r="B2" s="1" t="s">
        <v>43</v>
      </c>
    </row>
    <row r="3" spans="2:10" ht="57.6" x14ac:dyDescent="0.3">
      <c r="E3" s="47" t="s">
        <v>39</v>
      </c>
      <c r="F3" s="47"/>
      <c r="G3" s="47"/>
      <c r="J3" s="35" t="s">
        <v>32</v>
      </c>
    </row>
    <row r="4" spans="2:10" s="2" customFormat="1" ht="34.200000000000003" x14ac:dyDescent="0.2">
      <c r="B4" s="3" t="s">
        <v>0</v>
      </c>
      <c r="C4" s="20" t="s">
        <v>1</v>
      </c>
      <c r="D4" s="21" t="s">
        <v>2</v>
      </c>
      <c r="E4" s="3" t="s">
        <v>3</v>
      </c>
      <c r="F4" s="3" t="s">
        <v>4</v>
      </c>
      <c r="G4" s="3" t="s">
        <v>5</v>
      </c>
      <c r="H4" s="4" t="s">
        <v>6</v>
      </c>
      <c r="I4" s="4" t="s">
        <v>7</v>
      </c>
      <c r="J4" s="4" t="s">
        <v>8</v>
      </c>
    </row>
    <row r="5" spans="2:10" s="2" customFormat="1" ht="11.4" x14ac:dyDescent="0.2">
      <c r="B5" s="5"/>
      <c r="C5" s="22" t="s">
        <v>9</v>
      </c>
      <c r="D5" s="23" t="s">
        <v>10</v>
      </c>
      <c r="E5" s="6"/>
      <c r="F5" s="6"/>
      <c r="G5" s="6"/>
      <c r="H5" s="7">
        <f>E5-G5</f>
        <v>0</v>
      </c>
      <c r="I5" s="7">
        <f t="shared" ref="I5:I24" si="0">G5*J5</f>
        <v>0</v>
      </c>
      <c r="J5" s="34">
        <v>0.8</v>
      </c>
    </row>
    <row r="6" spans="2:10" s="2" customFormat="1" ht="11.4" x14ac:dyDescent="0.2">
      <c r="B6" s="8"/>
      <c r="C6" s="22" t="s">
        <v>9</v>
      </c>
      <c r="D6" s="23" t="s">
        <v>10</v>
      </c>
      <c r="E6" s="6"/>
      <c r="F6" s="6"/>
      <c r="G6" s="6"/>
      <c r="H6" s="7">
        <f t="shared" ref="H6:H24" si="1">E6-G6</f>
        <v>0</v>
      </c>
      <c r="I6" s="7">
        <f t="shared" si="0"/>
        <v>0</v>
      </c>
      <c r="J6" s="34">
        <v>0.8</v>
      </c>
    </row>
    <row r="7" spans="2:10" s="2" customFormat="1" ht="11.4" x14ac:dyDescent="0.2">
      <c r="B7" s="8"/>
      <c r="C7" s="22" t="s">
        <v>9</v>
      </c>
      <c r="D7" s="23" t="s">
        <v>10</v>
      </c>
      <c r="E7" s="6"/>
      <c r="F7" s="6"/>
      <c r="G7" s="6"/>
      <c r="H7" s="7">
        <f t="shared" si="1"/>
        <v>0</v>
      </c>
      <c r="I7" s="7">
        <f t="shared" si="0"/>
        <v>0</v>
      </c>
      <c r="J7" s="34">
        <v>0.8</v>
      </c>
    </row>
    <row r="8" spans="2:10" s="2" customFormat="1" ht="11.4" x14ac:dyDescent="0.2">
      <c r="B8" s="8"/>
      <c r="C8" s="22" t="s">
        <v>9</v>
      </c>
      <c r="D8" s="23" t="s">
        <v>10</v>
      </c>
      <c r="E8" s="6"/>
      <c r="F8" s="6"/>
      <c r="G8" s="6"/>
      <c r="H8" s="7">
        <f t="shared" si="1"/>
        <v>0</v>
      </c>
      <c r="I8" s="7">
        <f t="shared" si="0"/>
        <v>0</v>
      </c>
      <c r="J8" s="34">
        <v>0.8</v>
      </c>
    </row>
    <row r="9" spans="2:10" s="2" customFormat="1" ht="11.4" x14ac:dyDescent="0.2">
      <c r="B9" s="8"/>
      <c r="C9" s="22" t="s">
        <v>9</v>
      </c>
      <c r="D9" s="23" t="s">
        <v>10</v>
      </c>
      <c r="E9" s="6"/>
      <c r="F9" s="6"/>
      <c r="G9" s="6"/>
      <c r="H9" s="7">
        <f t="shared" si="1"/>
        <v>0</v>
      </c>
      <c r="I9" s="7">
        <f t="shared" si="0"/>
        <v>0</v>
      </c>
      <c r="J9" s="34">
        <v>0.8</v>
      </c>
    </row>
    <row r="10" spans="2:10" s="2" customFormat="1" ht="11.4" x14ac:dyDescent="0.2">
      <c r="B10" s="8"/>
      <c r="C10" s="22" t="s">
        <v>9</v>
      </c>
      <c r="D10" s="23" t="s">
        <v>10</v>
      </c>
      <c r="E10" s="9"/>
      <c r="F10" s="9"/>
      <c r="G10" s="9"/>
      <c r="H10" s="7">
        <f t="shared" si="1"/>
        <v>0</v>
      </c>
      <c r="I10" s="7">
        <f t="shared" si="0"/>
        <v>0</v>
      </c>
      <c r="J10" s="34">
        <v>0.8</v>
      </c>
    </row>
    <row r="11" spans="2:10" s="2" customFormat="1" ht="11.4" x14ac:dyDescent="0.2">
      <c r="B11" s="8"/>
      <c r="C11" s="22" t="s">
        <v>9</v>
      </c>
      <c r="D11" s="23" t="s">
        <v>10</v>
      </c>
      <c r="E11" s="9"/>
      <c r="F11" s="9"/>
      <c r="G11" s="9"/>
      <c r="H11" s="7">
        <f t="shared" si="1"/>
        <v>0</v>
      </c>
      <c r="I11" s="7">
        <f t="shared" si="0"/>
        <v>0</v>
      </c>
      <c r="J11" s="34">
        <v>0.8</v>
      </c>
    </row>
    <row r="12" spans="2:10" s="2" customFormat="1" ht="11.4" x14ac:dyDescent="0.2">
      <c r="B12" s="8"/>
      <c r="C12" s="22" t="s">
        <v>9</v>
      </c>
      <c r="D12" s="23" t="s">
        <v>10</v>
      </c>
      <c r="E12" s="9"/>
      <c r="F12" s="9"/>
      <c r="G12" s="9"/>
      <c r="H12" s="7">
        <f t="shared" si="1"/>
        <v>0</v>
      </c>
      <c r="I12" s="7">
        <f t="shared" si="0"/>
        <v>0</v>
      </c>
      <c r="J12" s="34">
        <v>0.8</v>
      </c>
    </row>
    <row r="13" spans="2:10" s="2" customFormat="1" ht="11.4" x14ac:dyDescent="0.2">
      <c r="B13" s="8"/>
      <c r="C13" s="22" t="s">
        <v>9</v>
      </c>
      <c r="D13" s="23" t="s">
        <v>10</v>
      </c>
      <c r="E13" s="9"/>
      <c r="F13" s="9"/>
      <c r="G13" s="9"/>
      <c r="H13" s="7">
        <f t="shared" si="1"/>
        <v>0</v>
      </c>
      <c r="I13" s="7">
        <f t="shared" si="0"/>
        <v>0</v>
      </c>
      <c r="J13" s="34">
        <v>0.8</v>
      </c>
    </row>
    <row r="14" spans="2:10" s="2" customFormat="1" ht="11.4" x14ac:dyDescent="0.2">
      <c r="B14" s="8"/>
      <c r="C14" s="22" t="s">
        <v>9</v>
      </c>
      <c r="D14" s="23" t="s">
        <v>10</v>
      </c>
      <c r="E14" s="9"/>
      <c r="F14" s="9"/>
      <c r="G14" s="9"/>
      <c r="H14" s="7">
        <f t="shared" si="1"/>
        <v>0</v>
      </c>
      <c r="I14" s="7">
        <f t="shared" si="0"/>
        <v>0</v>
      </c>
      <c r="J14" s="34">
        <v>0.8</v>
      </c>
    </row>
    <row r="15" spans="2:10" s="2" customFormat="1" ht="11.4" x14ac:dyDescent="0.2">
      <c r="B15" s="8"/>
      <c r="C15" s="22" t="s">
        <v>9</v>
      </c>
      <c r="D15" s="23" t="s">
        <v>10</v>
      </c>
      <c r="E15" s="9"/>
      <c r="F15" s="9"/>
      <c r="G15" s="9"/>
      <c r="H15" s="7">
        <f t="shared" si="1"/>
        <v>0</v>
      </c>
      <c r="I15" s="7">
        <f t="shared" si="0"/>
        <v>0</v>
      </c>
      <c r="J15" s="34">
        <v>0.8</v>
      </c>
    </row>
    <row r="16" spans="2:10" s="2" customFormat="1" ht="11.4" x14ac:dyDescent="0.2">
      <c r="B16" s="8"/>
      <c r="C16" s="22" t="s">
        <v>9</v>
      </c>
      <c r="D16" s="23" t="s">
        <v>10</v>
      </c>
      <c r="E16" s="9"/>
      <c r="F16" s="9"/>
      <c r="G16" s="9"/>
      <c r="H16" s="7">
        <f t="shared" si="1"/>
        <v>0</v>
      </c>
      <c r="I16" s="7">
        <f t="shared" si="0"/>
        <v>0</v>
      </c>
      <c r="J16" s="34">
        <v>0.8</v>
      </c>
    </row>
    <row r="17" spans="2:10" s="2" customFormat="1" ht="11.4" x14ac:dyDescent="0.2">
      <c r="B17" s="8"/>
      <c r="C17" s="22" t="s">
        <v>9</v>
      </c>
      <c r="D17" s="23" t="s">
        <v>10</v>
      </c>
      <c r="E17" s="9"/>
      <c r="F17" s="9"/>
      <c r="G17" s="9"/>
      <c r="H17" s="7">
        <f t="shared" si="1"/>
        <v>0</v>
      </c>
      <c r="I17" s="7">
        <f t="shared" si="0"/>
        <v>0</v>
      </c>
      <c r="J17" s="34">
        <v>0.8</v>
      </c>
    </row>
    <row r="18" spans="2:10" s="2" customFormat="1" ht="11.4" x14ac:dyDescent="0.2">
      <c r="B18" s="8"/>
      <c r="C18" s="22" t="s">
        <v>9</v>
      </c>
      <c r="D18" s="23" t="s">
        <v>10</v>
      </c>
      <c r="E18" s="9"/>
      <c r="F18" s="9"/>
      <c r="G18" s="9"/>
      <c r="H18" s="7">
        <f t="shared" si="1"/>
        <v>0</v>
      </c>
      <c r="I18" s="7">
        <f t="shared" si="0"/>
        <v>0</v>
      </c>
      <c r="J18" s="34">
        <v>0.8</v>
      </c>
    </row>
    <row r="19" spans="2:10" s="2" customFormat="1" ht="11.4" x14ac:dyDescent="0.2">
      <c r="B19" s="8"/>
      <c r="C19" s="22" t="s">
        <v>9</v>
      </c>
      <c r="D19" s="23" t="s">
        <v>10</v>
      </c>
      <c r="E19" s="9"/>
      <c r="F19" s="9"/>
      <c r="G19" s="9"/>
      <c r="H19" s="7">
        <f t="shared" si="1"/>
        <v>0</v>
      </c>
      <c r="I19" s="7">
        <f t="shared" si="0"/>
        <v>0</v>
      </c>
      <c r="J19" s="34">
        <v>0.8</v>
      </c>
    </row>
    <row r="20" spans="2:10" s="2" customFormat="1" ht="11.4" x14ac:dyDescent="0.2">
      <c r="B20" s="8"/>
      <c r="C20" s="22" t="s">
        <v>9</v>
      </c>
      <c r="D20" s="23" t="s">
        <v>10</v>
      </c>
      <c r="E20" s="9"/>
      <c r="F20" s="9"/>
      <c r="G20" s="9"/>
      <c r="H20" s="7">
        <f t="shared" si="1"/>
        <v>0</v>
      </c>
      <c r="I20" s="7">
        <f t="shared" si="0"/>
        <v>0</v>
      </c>
      <c r="J20" s="34">
        <v>0.8</v>
      </c>
    </row>
    <row r="21" spans="2:10" s="2" customFormat="1" ht="11.4" x14ac:dyDescent="0.2">
      <c r="B21" s="8"/>
      <c r="C21" s="22" t="s">
        <v>9</v>
      </c>
      <c r="D21" s="23" t="s">
        <v>10</v>
      </c>
      <c r="E21" s="9"/>
      <c r="F21" s="9"/>
      <c r="G21" s="9"/>
      <c r="H21" s="7">
        <f t="shared" si="1"/>
        <v>0</v>
      </c>
      <c r="I21" s="7">
        <f t="shared" si="0"/>
        <v>0</v>
      </c>
      <c r="J21" s="34">
        <v>0.8</v>
      </c>
    </row>
    <row r="22" spans="2:10" s="2" customFormat="1" ht="11.4" x14ac:dyDescent="0.2">
      <c r="B22" s="8"/>
      <c r="C22" s="22" t="s">
        <v>9</v>
      </c>
      <c r="D22" s="23" t="s">
        <v>10</v>
      </c>
      <c r="E22" s="9"/>
      <c r="F22" s="9"/>
      <c r="G22" s="9"/>
      <c r="H22" s="7">
        <f t="shared" si="1"/>
        <v>0</v>
      </c>
      <c r="I22" s="7">
        <f t="shared" si="0"/>
        <v>0</v>
      </c>
      <c r="J22" s="34">
        <v>0.8</v>
      </c>
    </row>
    <row r="23" spans="2:10" s="2" customFormat="1" ht="11.4" x14ac:dyDescent="0.2">
      <c r="B23" s="8"/>
      <c r="C23" s="22" t="s">
        <v>9</v>
      </c>
      <c r="D23" s="23" t="s">
        <v>10</v>
      </c>
      <c r="E23" s="9"/>
      <c r="F23" s="9"/>
      <c r="G23" s="9"/>
      <c r="H23" s="7">
        <f t="shared" si="1"/>
        <v>0</v>
      </c>
      <c r="I23" s="7">
        <f t="shared" si="0"/>
        <v>0</v>
      </c>
      <c r="J23" s="34">
        <v>0.8</v>
      </c>
    </row>
    <row r="24" spans="2:10" s="2" customFormat="1" ht="11.4" x14ac:dyDescent="0.2">
      <c r="B24" s="8"/>
      <c r="C24" s="22" t="s">
        <v>9</v>
      </c>
      <c r="D24" s="23" t="s">
        <v>10</v>
      </c>
      <c r="E24" s="9"/>
      <c r="F24" s="9"/>
      <c r="G24" s="9"/>
      <c r="H24" s="7">
        <f t="shared" si="1"/>
        <v>0</v>
      </c>
      <c r="I24" s="7">
        <f t="shared" si="0"/>
        <v>0</v>
      </c>
      <c r="J24" s="34">
        <v>0.8</v>
      </c>
    </row>
    <row r="25" spans="2:10" s="2" customFormat="1" ht="11.4" x14ac:dyDescent="0.2">
      <c r="B25" s="10"/>
      <c r="C25" s="24" t="s">
        <v>35</v>
      </c>
      <c r="D25" s="25" t="s">
        <v>29</v>
      </c>
      <c r="E25" s="11">
        <f>G25</f>
        <v>0</v>
      </c>
      <c r="F25" s="11">
        <f>G25</f>
        <v>0</v>
      </c>
      <c r="G25" s="12">
        <f>SUMIF(J5:J24,0.8,G5:G24)*0.2</f>
        <v>0</v>
      </c>
      <c r="H25" s="13">
        <f>G25*0.2</f>
        <v>0</v>
      </c>
      <c r="I25" s="14">
        <f>G25*0.8</f>
        <v>0</v>
      </c>
      <c r="J25" s="38">
        <v>0.8</v>
      </c>
    </row>
    <row r="26" spans="2:10" s="2" customFormat="1" ht="12" thickBot="1" x14ac:dyDescent="0.25">
      <c r="B26" s="10"/>
      <c r="C26" s="24" t="s">
        <v>38</v>
      </c>
      <c r="D26" s="40" t="s">
        <v>29</v>
      </c>
      <c r="E26" s="41">
        <f>G26</f>
        <v>0</v>
      </c>
      <c r="F26" s="41">
        <f>G26</f>
        <v>0</v>
      </c>
      <c r="G26" s="42">
        <f>SUMIF(J5:J24,0.65,G5:G24)*0.2</f>
        <v>0</v>
      </c>
      <c r="H26" s="43">
        <f>G26*0.35</f>
        <v>0</v>
      </c>
      <c r="I26" s="44">
        <f>G26*0.65</f>
        <v>0</v>
      </c>
      <c r="J26" s="38">
        <v>0.65</v>
      </c>
    </row>
    <row r="27" spans="2:10" s="2" customFormat="1" ht="12" thickBot="1" x14ac:dyDescent="0.25">
      <c r="B27" s="10"/>
      <c r="C27" s="15"/>
      <c r="D27" s="31" t="s">
        <v>12</v>
      </c>
      <c r="E27" s="16">
        <f>SUM(E5:E26)</f>
        <v>0</v>
      </c>
      <c r="F27" s="16">
        <f>SUM(F5:F26)</f>
        <v>0</v>
      </c>
      <c r="G27" s="16">
        <f>SUM(G5:G26)</f>
        <v>0</v>
      </c>
      <c r="H27" s="16">
        <f>SUM(H5:H26)</f>
        <v>0</v>
      </c>
      <c r="I27" s="16">
        <f>SUM(I5:I26)</f>
        <v>0</v>
      </c>
      <c r="J27" s="15"/>
    </row>
    <row r="28" spans="2:10" s="2" customFormat="1" ht="11.4" x14ac:dyDescent="0.2">
      <c r="B28" s="10"/>
      <c r="F28" s="30"/>
    </row>
    <row r="29" spans="2:10" s="2" customFormat="1" ht="57.6" x14ac:dyDescent="0.3">
      <c r="B29" s="10"/>
      <c r="J29" s="33" t="s">
        <v>30</v>
      </c>
    </row>
    <row r="30" spans="2:10" s="2" customFormat="1" ht="34.200000000000003" x14ac:dyDescent="0.2">
      <c r="B30" s="3" t="s">
        <v>13</v>
      </c>
      <c r="C30" s="20" t="s">
        <v>1</v>
      </c>
      <c r="D30" s="21" t="s">
        <v>2</v>
      </c>
      <c r="E30" s="3" t="s">
        <v>3</v>
      </c>
      <c r="F30" s="3" t="s">
        <v>4</v>
      </c>
      <c r="G30" s="3" t="s">
        <v>5</v>
      </c>
      <c r="H30" s="4" t="s">
        <v>6</v>
      </c>
      <c r="I30" s="4" t="s">
        <v>7</v>
      </c>
      <c r="J30" s="4" t="s">
        <v>8</v>
      </c>
    </row>
    <row r="31" spans="2:10" s="2" customFormat="1" ht="11.4" x14ac:dyDescent="0.2">
      <c r="B31" s="5"/>
      <c r="C31" s="22" t="s">
        <v>9</v>
      </c>
      <c r="D31" s="23" t="s">
        <v>10</v>
      </c>
      <c r="E31" s="6"/>
      <c r="F31" s="6"/>
      <c r="G31" s="6"/>
      <c r="H31" s="49">
        <f>E31-G31</f>
        <v>0</v>
      </c>
      <c r="I31" s="7">
        <f>G31*J31</f>
        <v>0</v>
      </c>
      <c r="J31" s="32">
        <v>0.8</v>
      </c>
    </row>
    <row r="32" spans="2:10" s="2" customFormat="1" ht="11.4" x14ac:dyDescent="0.2">
      <c r="B32" s="8"/>
      <c r="C32" s="22" t="s">
        <v>9</v>
      </c>
      <c r="D32" s="23" t="s">
        <v>10</v>
      </c>
      <c r="E32" s="6"/>
      <c r="F32" s="6"/>
      <c r="G32" s="6"/>
      <c r="H32" s="49">
        <f t="shared" ref="H32:H50" si="2">E32-G32</f>
        <v>0</v>
      </c>
      <c r="I32" s="7">
        <f>G32*J32</f>
        <v>0</v>
      </c>
      <c r="J32" s="32">
        <v>0.8</v>
      </c>
    </row>
    <row r="33" spans="2:10" s="2" customFormat="1" ht="11.4" x14ac:dyDescent="0.2">
      <c r="B33" s="8"/>
      <c r="C33" s="22" t="s">
        <v>9</v>
      </c>
      <c r="D33" s="23" t="s">
        <v>10</v>
      </c>
      <c r="E33" s="6"/>
      <c r="F33" s="6"/>
      <c r="G33" s="6"/>
      <c r="H33" s="49">
        <f t="shared" si="2"/>
        <v>0</v>
      </c>
      <c r="I33" s="7">
        <f t="shared" ref="I33:I50" si="3">G33*J33</f>
        <v>0</v>
      </c>
      <c r="J33" s="32">
        <v>0.8</v>
      </c>
    </row>
    <row r="34" spans="2:10" s="2" customFormat="1" ht="11.4" x14ac:dyDescent="0.2">
      <c r="B34" s="8"/>
      <c r="C34" s="22" t="s">
        <v>9</v>
      </c>
      <c r="D34" s="23" t="s">
        <v>10</v>
      </c>
      <c r="E34" s="6"/>
      <c r="F34" s="6"/>
      <c r="G34" s="6"/>
      <c r="H34" s="49">
        <f t="shared" si="2"/>
        <v>0</v>
      </c>
      <c r="I34" s="7">
        <f t="shared" si="3"/>
        <v>0</v>
      </c>
      <c r="J34" s="32">
        <v>0.8</v>
      </c>
    </row>
    <row r="35" spans="2:10" s="2" customFormat="1" ht="11.4" x14ac:dyDescent="0.2">
      <c r="B35" s="8"/>
      <c r="C35" s="22" t="s">
        <v>9</v>
      </c>
      <c r="D35" s="23" t="s">
        <v>10</v>
      </c>
      <c r="E35" s="6"/>
      <c r="F35" s="6"/>
      <c r="G35" s="6"/>
      <c r="H35" s="49">
        <f t="shared" si="2"/>
        <v>0</v>
      </c>
      <c r="I35" s="7">
        <f t="shared" si="3"/>
        <v>0</v>
      </c>
      <c r="J35" s="32">
        <v>0.8</v>
      </c>
    </row>
    <row r="36" spans="2:10" s="2" customFormat="1" ht="11.4" x14ac:dyDescent="0.2">
      <c r="B36" s="8"/>
      <c r="C36" s="22" t="s">
        <v>9</v>
      </c>
      <c r="D36" s="23" t="s">
        <v>10</v>
      </c>
      <c r="E36" s="9"/>
      <c r="F36" s="9"/>
      <c r="G36" s="9"/>
      <c r="H36" s="49">
        <f t="shared" si="2"/>
        <v>0</v>
      </c>
      <c r="I36" s="7">
        <f t="shared" si="3"/>
        <v>0</v>
      </c>
      <c r="J36" s="32">
        <v>0.65</v>
      </c>
    </row>
    <row r="37" spans="2:10" s="2" customFormat="1" ht="11.4" x14ac:dyDescent="0.2">
      <c r="B37" s="8"/>
      <c r="C37" s="22" t="s">
        <v>9</v>
      </c>
      <c r="D37" s="23" t="s">
        <v>10</v>
      </c>
      <c r="E37" s="9"/>
      <c r="F37" s="9"/>
      <c r="G37" s="9"/>
      <c r="H37" s="49">
        <f t="shared" si="2"/>
        <v>0</v>
      </c>
      <c r="I37" s="7">
        <f t="shared" si="3"/>
        <v>0</v>
      </c>
      <c r="J37" s="32">
        <v>0.8</v>
      </c>
    </row>
    <row r="38" spans="2:10" s="2" customFormat="1" ht="11.4" x14ac:dyDescent="0.2">
      <c r="B38" s="8"/>
      <c r="C38" s="22" t="s">
        <v>9</v>
      </c>
      <c r="D38" s="23" t="s">
        <v>10</v>
      </c>
      <c r="E38" s="9"/>
      <c r="F38" s="9"/>
      <c r="G38" s="9"/>
      <c r="H38" s="49">
        <f t="shared" si="2"/>
        <v>0</v>
      </c>
      <c r="I38" s="7">
        <f t="shared" si="3"/>
        <v>0</v>
      </c>
      <c r="J38" s="32">
        <v>0.8</v>
      </c>
    </row>
    <row r="39" spans="2:10" s="2" customFormat="1" ht="11.4" x14ac:dyDescent="0.2">
      <c r="B39" s="8"/>
      <c r="C39" s="22" t="s">
        <v>9</v>
      </c>
      <c r="D39" s="23" t="s">
        <v>10</v>
      </c>
      <c r="E39" s="9"/>
      <c r="F39" s="9"/>
      <c r="G39" s="9"/>
      <c r="H39" s="49">
        <f t="shared" si="2"/>
        <v>0</v>
      </c>
      <c r="I39" s="7">
        <f t="shared" si="3"/>
        <v>0</v>
      </c>
      <c r="J39" s="32">
        <v>0.8</v>
      </c>
    </row>
    <row r="40" spans="2:10" s="2" customFormat="1" ht="11.4" x14ac:dyDescent="0.2">
      <c r="B40" s="8"/>
      <c r="C40" s="22" t="s">
        <v>9</v>
      </c>
      <c r="D40" s="23" t="s">
        <v>10</v>
      </c>
      <c r="E40" s="9"/>
      <c r="F40" s="9"/>
      <c r="G40" s="9"/>
      <c r="H40" s="49">
        <f t="shared" si="2"/>
        <v>0</v>
      </c>
      <c r="I40" s="7">
        <f t="shared" si="3"/>
        <v>0</v>
      </c>
      <c r="J40" s="32">
        <v>0.8</v>
      </c>
    </row>
    <row r="41" spans="2:10" s="2" customFormat="1" ht="11.4" x14ac:dyDescent="0.2">
      <c r="B41" s="8"/>
      <c r="C41" s="22" t="s">
        <v>9</v>
      </c>
      <c r="D41" s="23" t="s">
        <v>10</v>
      </c>
      <c r="E41" s="9"/>
      <c r="F41" s="9"/>
      <c r="G41" s="9"/>
      <c r="H41" s="49">
        <f t="shared" si="2"/>
        <v>0</v>
      </c>
      <c r="I41" s="7">
        <f t="shared" si="3"/>
        <v>0</v>
      </c>
      <c r="J41" s="32">
        <v>0.8</v>
      </c>
    </row>
    <row r="42" spans="2:10" s="2" customFormat="1" ht="11.4" x14ac:dyDescent="0.2">
      <c r="B42" s="8"/>
      <c r="C42" s="22" t="s">
        <v>9</v>
      </c>
      <c r="D42" s="23" t="s">
        <v>10</v>
      </c>
      <c r="E42" s="9"/>
      <c r="F42" s="9"/>
      <c r="G42" s="9"/>
      <c r="H42" s="49">
        <f t="shared" si="2"/>
        <v>0</v>
      </c>
      <c r="I42" s="7">
        <f t="shared" si="3"/>
        <v>0</v>
      </c>
      <c r="J42" s="32">
        <v>0.8</v>
      </c>
    </row>
    <row r="43" spans="2:10" s="2" customFormat="1" ht="11.4" x14ac:dyDescent="0.2">
      <c r="B43" s="8"/>
      <c r="C43" s="22" t="s">
        <v>9</v>
      </c>
      <c r="D43" s="23" t="s">
        <v>10</v>
      </c>
      <c r="E43" s="9"/>
      <c r="F43" s="9"/>
      <c r="G43" s="9"/>
      <c r="H43" s="49">
        <f t="shared" si="2"/>
        <v>0</v>
      </c>
      <c r="I43" s="7">
        <f t="shared" si="3"/>
        <v>0</v>
      </c>
      <c r="J43" s="32">
        <v>0.8</v>
      </c>
    </row>
    <row r="44" spans="2:10" s="2" customFormat="1" ht="11.4" x14ac:dyDescent="0.2">
      <c r="B44" s="8"/>
      <c r="C44" s="22" t="s">
        <v>9</v>
      </c>
      <c r="D44" s="23" t="s">
        <v>10</v>
      </c>
      <c r="E44" s="9"/>
      <c r="F44" s="9"/>
      <c r="G44" s="9"/>
      <c r="H44" s="49">
        <f t="shared" si="2"/>
        <v>0</v>
      </c>
      <c r="I44" s="7">
        <f t="shared" si="3"/>
        <v>0</v>
      </c>
      <c r="J44" s="32">
        <v>0.8</v>
      </c>
    </row>
    <row r="45" spans="2:10" s="2" customFormat="1" ht="11.4" x14ac:dyDescent="0.2">
      <c r="B45" s="8"/>
      <c r="C45" s="22" t="s">
        <v>9</v>
      </c>
      <c r="D45" s="23" t="s">
        <v>10</v>
      </c>
      <c r="E45" s="9"/>
      <c r="F45" s="9"/>
      <c r="G45" s="9"/>
      <c r="H45" s="49">
        <f t="shared" si="2"/>
        <v>0</v>
      </c>
      <c r="I45" s="7">
        <f t="shared" si="3"/>
        <v>0</v>
      </c>
      <c r="J45" s="32">
        <v>0.8</v>
      </c>
    </row>
    <row r="46" spans="2:10" s="2" customFormat="1" ht="11.4" x14ac:dyDescent="0.2">
      <c r="B46" s="8"/>
      <c r="C46" s="22" t="s">
        <v>9</v>
      </c>
      <c r="D46" s="23" t="s">
        <v>10</v>
      </c>
      <c r="E46" s="9"/>
      <c r="F46" s="9"/>
      <c r="G46" s="9"/>
      <c r="H46" s="49">
        <f t="shared" si="2"/>
        <v>0</v>
      </c>
      <c r="I46" s="7">
        <f t="shared" si="3"/>
        <v>0</v>
      </c>
      <c r="J46" s="32">
        <v>0.8</v>
      </c>
    </row>
    <row r="47" spans="2:10" s="2" customFormat="1" ht="11.4" x14ac:dyDescent="0.2">
      <c r="B47" s="8"/>
      <c r="C47" s="22" t="s">
        <v>9</v>
      </c>
      <c r="D47" s="23" t="s">
        <v>10</v>
      </c>
      <c r="E47" s="9"/>
      <c r="F47" s="9"/>
      <c r="G47" s="9"/>
      <c r="H47" s="49">
        <f t="shared" si="2"/>
        <v>0</v>
      </c>
      <c r="I47" s="7">
        <f t="shared" si="3"/>
        <v>0</v>
      </c>
      <c r="J47" s="32">
        <v>0.8</v>
      </c>
    </row>
    <row r="48" spans="2:10" s="2" customFormat="1" ht="11.4" x14ac:dyDescent="0.2">
      <c r="B48" s="8"/>
      <c r="C48" s="22" t="s">
        <v>9</v>
      </c>
      <c r="D48" s="23" t="s">
        <v>10</v>
      </c>
      <c r="E48" s="9"/>
      <c r="F48" s="9"/>
      <c r="G48" s="9"/>
      <c r="H48" s="49">
        <f t="shared" si="2"/>
        <v>0</v>
      </c>
      <c r="I48" s="7">
        <f t="shared" si="3"/>
        <v>0</v>
      </c>
      <c r="J48" s="32">
        <v>0.8</v>
      </c>
    </row>
    <row r="49" spans="2:10" s="2" customFormat="1" ht="11.4" x14ac:dyDescent="0.2">
      <c r="B49" s="8"/>
      <c r="C49" s="22" t="s">
        <v>9</v>
      </c>
      <c r="D49" s="23" t="s">
        <v>10</v>
      </c>
      <c r="E49" s="9"/>
      <c r="F49" s="9"/>
      <c r="G49" s="9"/>
      <c r="H49" s="49">
        <f t="shared" si="2"/>
        <v>0</v>
      </c>
      <c r="I49" s="7">
        <f t="shared" si="3"/>
        <v>0</v>
      </c>
      <c r="J49" s="32">
        <v>0.8</v>
      </c>
    </row>
    <row r="50" spans="2:10" s="2" customFormat="1" ht="11.4" x14ac:dyDescent="0.2">
      <c r="B50" s="8"/>
      <c r="C50" s="22" t="s">
        <v>9</v>
      </c>
      <c r="D50" s="23" t="s">
        <v>10</v>
      </c>
      <c r="E50" s="9"/>
      <c r="F50" s="9"/>
      <c r="G50" s="9"/>
      <c r="H50" s="49">
        <f t="shared" si="2"/>
        <v>0</v>
      </c>
      <c r="I50" s="7">
        <f t="shared" si="3"/>
        <v>0</v>
      </c>
      <c r="J50" s="32">
        <v>0.8</v>
      </c>
    </row>
    <row r="51" spans="2:10" s="2" customFormat="1" ht="11.4" x14ac:dyDescent="0.2">
      <c r="C51" s="24" t="s">
        <v>35</v>
      </c>
      <c r="D51" s="25" t="s">
        <v>29</v>
      </c>
      <c r="E51" s="11">
        <f>G51</f>
        <v>0</v>
      </c>
      <c r="F51" s="11">
        <f>G51</f>
        <v>0</v>
      </c>
      <c r="G51" s="12">
        <f>SUMIF(J31:J50,0.8,G31:G50)*0.2</f>
        <v>0</v>
      </c>
      <c r="H51" s="45">
        <f>G51*0.2</f>
        <v>0</v>
      </c>
      <c r="I51" s="14">
        <f>G51*0.8</f>
        <v>0</v>
      </c>
      <c r="J51" s="32">
        <v>0.8</v>
      </c>
    </row>
    <row r="52" spans="2:10" s="2" customFormat="1" ht="12" thickBot="1" x14ac:dyDescent="0.25">
      <c r="C52" s="24" t="s">
        <v>38</v>
      </c>
      <c r="D52" s="40" t="s">
        <v>29</v>
      </c>
      <c r="E52" s="41">
        <f>G52</f>
        <v>0</v>
      </c>
      <c r="F52" s="41">
        <f>G52</f>
        <v>0</v>
      </c>
      <c r="G52" s="12">
        <f>SUMIF(J31:J50,0.65,G31:G50)*0.2</f>
        <v>0</v>
      </c>
      <c r="H52" s="36">
        <f>G52*0.35</f>
        <v>0</v>
      </c>
      <c r="I52" s="37">
        <f>G52*0.65</f>
        <v>0</v>
      </c>
      <c r="J52" s="32">
        <v>0.65</v>
      </c>
    </row>
    <row r="53" spans="2:10" s="2" customFormat="1" ht="12" thickBot="1" x14ac:dyDescent="0.25">
      <c r="C53" s="15"/>
      <c r="D53" s="31" t="s">
        <v>12</v>
      </c>
      <c r="E53" s="16">
        <f>SUM(E31:E52)</f>
        <v>0</v>
      </c>
      <c r="F53" s="16">
        <f>SUM(F31:F52)</f>
        <v>0</v>
      </c>
      <c r="G53" s="16">
        <f>SUM(G31:G52)</f>
        <v>0</v>
      </c>
      <c r="H53" s="16">
        <f>SUM(H31:H52)</f>
        <v>0</v>
      </c>
      <c r="I53" s="17">
        <f>SUM(I31:I52)</f>
        <v>0</v>
      </c>
      <c r="J53" s="15"/>
    </row>
    <row r="54" spans="2:10" s="2" customFormat="1" ht="11.4" x14ac:dyDescent="0.2"/>
    <row r="55" spans="2:10" s="2" customFormat="1" ht="11.4" x14ac:dyDescent="0.2"/>
    <row r="56" spans="2:10" s="2" customFormat="1" ht="13.8" customHeight="1" x14ac:dyDescent="0.25">
      <c r="C56" s="48" t="s">
        <v>34</v>
      </c>
      <c r="D56" s="48"/>
      <c r="E56" s="48"/>
    </row>
    <row r="57" spans="2:10" s="2" customFormat="1" ht="11.4" x14ac:dyDescent="0.2">
      <c r="C57" s="46" t="s">
        <v>18</v>
      </c>
      <c r="D57" s="46"/>
      <c r="E57" s="15"/>
      <c r="F57" s="15"/>
      <c r="G57" s="15"/>
      <c r="H57" s="15"/>
      <c r="I57" s="15"/>
    </row>
    <row r="58" spans="2:10" s="2" customFormat="1" ht="22.8" x14ac:dyDescent="0.2">
      <c r="C58" s="3" t="s">
        <v>14</v>
      </c>
      <c r="D58" s="3" t="s">
        <v>15</v>
      </c>
      <c r="E58" s="3" t="s">
        <v>5</v>
      </c>
      <c r="F58" s="3" t="s">
        <v>16</v>
      </c>
      <c r="G58" s="3" t="s">
        <v>17</v>
      </c>
      <c r="H58" s="4" t="s">
        <v>6</v>
      </c>
      <c r="I58" s="4" t="s">
        <v>7</v>
      </c>
    </row>
    <row r="59" spans="2:10" s="2" customFormat="1" ht="11.4" x14ac:dyDescent="0.2">
      <c r="C59" s="18">
        <f>E53+E27</f>
        <v>0</v>
      </c>
      <c r="D59" s="18">
        <f>F53+F27</f>
        <v>0</v>
      </c>
      <c r="E59" s="18">
        <f>G53+G27</f>
        <v>0</v>
      </c>
      <c r="F59" s="19">
        <f>SUM(G31:G50,G5:G24)</f>
        <v>0</v>
      </c>
      <c r="G59" s="19">
        <f>(G25+G26)+(G51+G52)</f>
        <v>0</v>
      </c>
      <c r="H59" s="13">
        <f>H53+H27</f>
        <v>0</v>
      </c>
      <c r="I59" s="13">
        <f>I53+I27</f>
        <v>0</v>
      </c>
    </row>
    <row r="60" spans="2:10" s="2" customFormat="1" ht="11.4" x14ac:dyDescent="0.2"/>
    <row r="61" spans="2:10" s="2" customFormat="1" ht="11.4" x14ac:dyDescent="0.2"/>
    <row r="62" spans="2:10" s="2" customFormat="1" ht="11.4" x14ac:dyDescent="0.2"/>
  </sheetData>
  <mergeCells count="3">
    <mergeCell ref="E3:G3"/>
    <mergeCell ref="C56:E56"/>
    <mergeCell ref="C57:D57"/>
  </mergeCells>
  <dataValidations count="1">
    <dataValidation type="list" allowBlank="1" showInputMessage="1" showErrorMessage="1" sqref="D27 D53" xr:uid="{C12046ED-F1FD-47BF-956B-ABC6D9E72754}">
      <formula1>"SKUPAJ"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695EB758-3E2B-42FF-B364-5394C613303F}">
          <x14:formula1>
            <xm:f>PODATKI!$B$5:$B$6</xm:f>
          </x14:formula1>
          <xm:sqref>J5:J26 J31:J52</xm:sqref>
        </x14:dataValidation>
        <x14:dataValidation type="list" allowBlank="1" showInputMessage="1" showErrorMessage="1" xr:uid="{88E6DBB8-36F6-461D-B2ED-636962ED6931}">
          <x14:formula1>
            <xm:f>'Spustni seznam'!$A$3:$A$7</xm:f>
          </x14:formula1>
          <xm:sqref>D5:D24 D31:D50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4A5E4B-0D65-4771-AC8F-EEF9FCD5973C}">
  <sheetPr>
    <tabColor rgb="FF00CC99"/>
  </sheetPr>
  <dimension ref="B2:J62"/>
  <sheetViews>
    <sheetView zoomScale="80" zoomScaleNormal="80" workbookViewId="0">
      <selection activeCell="D3" sqref="D3"/>
    </sheetView>
  </sheetViews>
  <sheetFormatPr defaultRowHeight="14.4" x14ac:dyDescent="0.3"/>
  <cols>
    <col min="1" max="1" width="4.88671875" customWidth="1"/>
    <col min="2" max="2" width="28.6640625" customWidth="1"/>
    <col min="3" max="3" width="33.33203125" customWidth="1"/>
    <col min="4" max="4" width="38.6640625" customWidth="1"/>
    <col min="5" max="5" width="22.5546875" customWidth="1"/>
    <col min="6" max="6" width="25.6640625" customWidth="1"/>
    <col min="7" max="7" width="28.5546875" customWidth="1"/>
    <col min="8" max="8" width="23.33203125" customWidth="1"/>
    <col min="9" max="9" width="25.44140625" customWidth="1"/>
    <col min="10" max="10" width="23.88671875" customWidth="1"/>
  </cols>
  <sheetData>
    <row r="2" spans="2:10" x14ac:dyDescent="0.3">
      <c r="B2" s="1" t="s">
        <v>44</v>
      </c>
    </row>
    <row r="3" spans="2:10" ht="57.6" x14ac:dyDescent="0.3">
      <c r="E3" s="47" t="s">
        <v>39</v>
      </c>
      <c r="F3" s="47"/>
      <c r="G3" s="47"/>
      <c r="J3" s="35" t="s">
        <v>32</v>
      </c>
    </row>
    <row r="4" spans="2:10" s="2" customFormat="1" ht="34.200000000000003" x14ac:dyDescent="0.2">
      <c r="B4" s="3" t="s">
        <v>0</v>
      </c>
      <c r="C4" s="20" t="s">
        <v>1</v>
      </c>
      <c r="D4" s="21" t="s">
        <v>2</v>
      </c>
      <c r="E4" s="3" t="s">
        <v>3</v>
      </c>
      <c r="F4" s="3" t="s">
        <v>4</v>
      </c>
      <c r="G4" s="3" t="s">
        <v>5</v>
      </c>
      <c r="H4" s="4" t="s">
        <v>6</v>
      </c>
      <c r="I4" s="4" t="s">
        <v>7</v>
      </c>
      <c r="J4" s="4" t="s">
        <v>8</v>
      </c>
    </row>
    <row r="5" spans="2:10" s="2" customFormat="1" ht="11.4" x14ac:dyDescent="0.2">
      <c r="B5" s="5"/>
      <c r="C5" s="22" t="s">
        <v>9</v>
      </c>
      <c r="D5" s="23" t="s">
        <v>10</v>
      </c>
      <c r="E5" s="6"/>
      <c r="F5" s="6"/>
      <c r="G5" s="6"/>
      <c r="H5" s="7">
        <f>E5-G5</f>
        <v>0</v>
      </c>
      <c r="I5" s="7">
        <f t="shared" ref="I5:I24" si="0">G5*J5</f>
        <v>0</v>
      </c>
      <c r="J5" s="34">
        <v>0.8</v>
      </c>
    </row>
    <row r="6" spans="2:10" s="2" customFormat="1" ht="11.4" x14ac:dyDescent="0.2">
      <c r="B6" s="8"/>
      <c r="C6" s="22" t="s">
        <v>9</v>
      </c>
      <c r="D6" s="23" t="s">
        <v>10</v>
      </c>
      <c r="E6" s="6"/>
      <c r="F6" s="6"/>
      <c r="G6" s="6"/>
      <c r="H6" s="7">
        <f t="shared" ref="H6:H24" si="1">E6-G6</f>
        <v>0</v>
      </c>
      <c r="I6" s="7">
        <f t="shared" si="0"/>
        <v>0</v>
      </c>
      <c r="J6" s="34">
        <v>0.8</v>
      </c>
    </row>
    <row r="7" spans="2:10" s="2" customFormat="1" ht="11.4" x14ac:dyDescent="0.2">
      <c r="B7" s="8"/>
      <c r="C7" s="22" t="s">
        <v>9</v>
      </c>
      <c r="D7" s="23" t="s">
        <v>10</v>
      </c>
      <c r="E7" s="6"/>
      <c r="F7" s="6"/>
      <c r="G7" s="6"/>
      <c r="H7" s="7">
        <f t="shared" si="1"/>
        <v>0</v>
      </c>
      <c r="I7" s="7">
        <f t="shared" si="0"/>
        <v>0</v>
      </c>
      <c r="J7" s="34">
        <v>0.8</v>
      </c>
    </row>
    <row r="8" spans="2:10" s="2" customFormat="1" ht="11.4" x14ac:dyDescent="0.2">
      <c r="B8" s="8"/>
      <c r="C8" s="22" t="s">
        <v>9</v>
      </c>
      <c r="D8" s="23" t="s">
        <v>10</v>
      </c>
      <c r="E8" s="6"/>
      <c r="F8" s="6"/>
      <c r="G8" s="6"/>
      <c r="H8" s="7">
        <f t="shared" si="1"/>
        <v>0</v>
      </c>
      <c r="I8" s="7">
        <f t="shared" si="0"/>
        <v>0</v>
      </c>
      <c r="J8" s="34">
        <v>0.8</v>
      </c>
    </row>
    <row r="9" spans="2:10" s="2" customFormat="1" ht="11.4" x14ac:dyDescent="0.2">
      <c r="B9" s="8"/>
      <c r="C9" s="22" t="s">
        <v>9</v>
      </c>
      <c r="D9" s="23" t="s">
        <v>10</v>
      </c>
      <c r="E9" s="6"/>
      <c r="F9" s="6"/>
      <c r="G9" s="6"/>
      <c r="H9" s="7">
        <f t="shared" si="1"/>
        <v>0</v>
      </c>
      <c r="I9" s="7">
        <f t="shared" si="0"/>
        <v>0</v>
      </c>
      <c r="J9" s="34">
        <v>0.8</v>
      </c>
    </row>
    <row r="10" spans="2:10" s="2" customFormat="1" ht="11.4" x14ac:dyDescent="0.2">
      <c r="B10" s="8"/>
      <c r="C10" s="22" t="s">
        <v>9</v>
      </c>
      <c r="D10" s="23" t="s">
        <v>10</v>
      </c>
      <c r="E10" s="9"/>
      <c r="F10" s="9"/>
      <c r="G10" s="9"/>
      <c r="H10" s="7">
        <f t="shared" si="1"/>
        <v>0</v>
      </c>
      <c r="I10" s="7">
        <f t="shared" si="0"/>
        <v>0</v>
      </c>
      <c r="J10" s="34">
        <v>0.8</v>
      </c>
    </row>
    <row r="11" spans="2:10" s="2" customFormat="1" ht="11.4" x14ac:dyDescent="0.2">
      <c r="B11" s="8"/>
      <c r="C11" s="22" t="s">
        <v>9</v>
      </c>
      <c r="D11" s="23" t="s">
        <v>10</v>
      </c>
      <c r="E11" s="9"/>
      <c r="F11" s="9"/>
      <c r="G11" s="9"/>
      <c r="H11" s="7">
        <f t="shared" si="1"/>
        <v>0</v>
      </c>
      <c r="I11" s="7">
        <f t="shared" si="0"/>
        <v>0</v>
      </c>
      <c r="J11" s="34">
        <v>0.8</v>
      </c>
    </row>
    <row r="12" spans="2:10" s="2" customFormat="1" ht="11.4" x14ac:dyDescent="0.2">
      <c r="B12" s="8"/>
      <c r="C12" s="22" t="s">
        <v>9</v>
      </c>
      <c r="D12" s="23" t="s">
        <v>10</v>
      </c>
      <c r="E12" s="9"/>
      <c r="F12" s="9"/>
      <c r="G12" s="9"/>
      <c r="H12" s="7">
        <f t="shared" si="1"/>
        <v>0</v>
      </c>
      <c r="I12" s="7">
        <f t="shared" si="0"/>
        <v>0</v>
      </c>
      <c r="J12" s="34">
        <v>0.8</v>
      </c>
    </row>
    <row r="13" spans="2:10" s="2" customFormat="1" ht="11.4" x14ac:dyDescent="0.2">
      <c r="B13" s="8"/>
      <c r="C13" s="22" t="s">
        <v>9</v>
      </c>
      <c r="D13" s="23" t="s">
        <v>10</v>
      </c>
      <c r="E13" s="9"/>
      <c r="F13" s="9"/>
      <c r="G13" s="9"/>
      <c r="H13" s="7">
        <f t="shared" si="1"/>
        <v>0</v>
      </c>
      <c r="I13" s="7">
        <f t="shared" si="0"/>
        <v>0</v>
      </c>
      <c r="J13" s="34">
        <v>0.8</v>
      </c>
    </row>
    <row r="14" spans="2:10" s="2" customFormat="1" ht="11.4" x14ac:dyDescent="0.2">
      <c r="B14" s="8"/>
      <c r="C14" s="22" t="s">
        <v>9</v>
      </c>
      <c r="D14" s="23" t="s">
        <v>10</v>
      </c>
      <c r="E14" s="9"/>
      <c r="F14" s="9"/>
      <c r="G14" s="9"/>
      <c r="H14" s="7">
        <f t="shared" si="1"/>
        <v>0</v>
      </c>
      <c r="I14" s="7">
        <f t="shared" si="0"/>
        <v>0</v>
      </c>
      <c r="J14" s="34">
        <v>0.8</v>
      </c>
    </row>
    <row r="15" spans="2:10" s="2" customFormat="1" ht="11.4" x14ac:dyDescent="0.2">
      <c r="B15" s="8"/>
      <c r="C15" s="22" t="s">
        <v>9</v>
      </c>
      <c r="D15" s="23" t="s">
        <v>10</v>
      </c>
      <c r="E15" s="9"/>
      <c r="F15" s="9"/>
      <c r="G15" s="9"/>
      <c r="H15" s="7">
        <f t="shared" si="1"/>
        <v>0</v>
      </c>
      <c r="I15" s="7">
        <f t="shared" si="0"/>
        <v>0</v>
      </c>
      <c r="J15" s="34">
        <v>0.8</v>
      </c>
    </row>
    <row r="16" spans="2:10" s="2" customFormat="1" ht="11.4" x14ac:dyDescent="0.2">
      <c r="B16" s="8"/>
      <c r="C16" s="22" t="s">
        <v>9</v>
      </c>
      <c r="D16" s="23" t="s">
        <v>10</v>
      </c>
      <c r="E16" s="9"/>
      <c r="F16" s="9"/>
      <c r="G16" s="9"/>
      <c r="H16" s="7">
        <f t="shared" si="1"/>
        <v>0</v>
      </c>
      <c r="I16" s="7">
        <f t="shared" si="0"/>
        <v>0</v>
      </c>
      <c r="J16" s="34">
        <v>0.8</v>
      </c>
    </row>
    <row r="17" spans="2:10" s="2" customFormat="1" ht="11.4" x14ac:dyDescent="0.2">
      <c r="B17" s="8"/>
      <c r="C17" s="22" t="s">
        <v>9</v>
      </c>
      <c r="D17" s="23" t="s">
        <v>10</v>
      </c>
      <c r="E17" s="9"/>
      <c r="F17" s="9"/>
      <c r="G17" s="9"/>
      <c r="H17" s="7">
        <f t="shared" si="1"/>
        <v>0</v>
      </c>
      <c r="I17" s="7">
        <f t="shared" si="0"/>
        <v>0</v>
      </c>
      <c r="J17" s="34">
        <v>0.8</v>
      </c>
    </row>
    <row r="18" spans="2:10" s="2" customFormat="1" ht="11.4" x14ac:dyDescent="0.2">
      <c r="B18" s="8"/>
      <c r="C18" s="22" t="s">
        <v>9</v>
      </c>
      <c r="D18" s="23" t="s">
        <v>10</v>
      </c>
      <c r="E18" s="9"/>
      <c r="F18" s="9"/>
      <c r="G18" s="9"/>
      <c r="H18" s="7">
        <f t="shared" si="1"/>
        <v>0</v>
      </c>
      <c r="I18" s="7">
        <f t="shared" si="0"/>
        <v>0</v>
      </c>
      <c r="J18" s="34">
        <v>0.8</v>
      </c>
    </row>
    <row r="19" spans="2:10" s="2" customFormat="1" ht="11.4" x14ac:dyDescent="0.2">
      <c r="B19" s="8"/>
      <c r="C19" s="22" t="s">
        <v>9</v>
      </c>
      <c r="D19" s="23" t="s">
        <v>10</v>
      </c>
      <c r="E19" s="9"/>
      <c r="F19" s="9"/>
      <c r="G19" s="9"/>
      <c r="H19" s="7">
        <f t="shared" si="1"/>
        <v>0</v>
      </c>
      <c r="I19" s="7">
        <f t="shared" si="0"/>
        <v>0</v>
      </c>
      <c r="J19" s="34">
        <v>0.8</v>
      </c>
    </row>
    <row r="20" spans="2:10" s="2" customFormat="1" ht="11.4" x14ac:dyDescent="0.2">
      <c r="B20" s="8"/>
      <c r="C20" s="22" t="s">
        <v>9</v>
      </c>
      <c r="D20" s="23" t="s">
        <v>10</v>
      </c>
      <c r="E20" s="9"/>
      <c r="F20" s="9"/>
      <c r="G20" s="9"/>
      <c r="H20" s="7">
        <f t="shared" si="1"/>
        <v>0</v>
      </c>
      <c r="I20" s="7">
        <f t="shared" si="0"/>
        <v>0</v>
      </c>
      <c r="J20" s="34">
        <v>0.8</v>
      </c>
    </row>
    <row r="21" spans="2:10" s="2" customFormat="1" ht="11.4" x14ac:dyDescent="0.2">
      <c r="B21" s="8"/>
      <c r="C21" s="22" t="s">
        <v>9</v>
      </c>
      <c r="D21" s="23" t="s">
        <v>10</v>
      </c>
      <c r="E21" s="9"/>
      <c r="F21" s="9"/>
      <c r="G21" s="9"/>
      <c r="H21" s="7">
        <f t="shared" si="1"/>
        <v>0</v>
      </c>
      <c r="I21" s="7">
        <f t="shared" si="0"/>
        <v>0</v>
      </c>
      <c r="J21" s="34">
        <v>0.8</v>
      </c>
    </row>
    <row r="22" spans="2:10" s="2" customFormat="1" ht="11.4" x14ac:dyDescent="0.2">
      <c r="B22" s="8"/>
      <c r="C22" s="22" t="s">
        <v>9</v>
      </c>
      <c r="D22" s="23" t="s">
        <v>10</v>
      </c>
      <c r="E22" s="9"/>
      <c r="F22" s="9"/>
      <c r="G22" s="9"/>
      <c r="H22" s="7">
        <f t="shared" si="1"/>
        <v>0</v>
      </c>
      <c r="I22" s="7">
        <f t="shared" si="0"/>
        <v>0</v>
      </c>
      <c r="J22" s="34">
        <v>0.8</v>
      </c>
    </row>
    <row r="23" spans="2:10" s="2" customFormat="1" ht="11.4" x14ac:dyDescent="0.2">
      <c r="B23" s="8"/>
      <c r="C23" s="22" t="s">
        <v>9</v>
      </c>
      <c r="D23" s="23" t="s">
        <v>10</v>
      </c>
      <c r="E23" s="9"/>
      <c r="F23" s="9"/>
      <c r="G23" s="9"/>
      <c r="H23" s="7">
        <f t="shared" si="1"/>
        <v>0</v>
      </c>
      <c r="I23" s="7">
        <f t="shared" si="0"/>
        <v>0</v>
      </c>
      <c r="J23" s="34">
        <v>0.8</v>
      </c>
    </row>
    <row r="24" spans="2:10" s="2" customFormat="1" ht="11.4" x14ac:dyDescent="0.2">
      <c r="B24" s="8"/>
      <c r="C24" s="22" t="s">
        <v>9</v>
      </c>
      <c r="D24" s="23" t="s">
        <v>10</v>
      </c>
      <c r="E24" s="9"/>
      <c r="F24" s="9"/>
      <c r="G24" s="9"/>
      <c r="H24" s="7">
        <f t="shared" si="1"/>
        <v>0</v>
      </c>
      <c r="I24" s="7">
        <f t="shared" si="0"/>
        <v>0</v>
      </c>
      <c r="J24" s="34">
        <v>0.8</v>
      </c>
    </row>
    <row r="25" spans="2:10" s="2" customFormat="1" ht="11.4" x14ac:dyDescent="0.2">
      <c r="B25" s="10"/>
      <c r="C25" s="24" t="s">
        <v>35</v>
      </c>
      <c r="D25" s="25" t="s">
        <v>29</v>
      </c>
      <c r="E25" s="11">
        <f>G25</f>
        <v>0</v>
      </c>
      <c r="F25" s="11">
        <f>G25</f>
        <v>0</v>
      </c>
      <c r="G25" s="12">
        <f>SUMIF(J5:J24,0.8,G5:G24)*0.2</f>
        <v>0</v>
      </c>
      <c r="H25" s="13">
        <f>G25*0.2</f>
        <v>0</v>
      </c>
      <c r="I25" s="14">
        <f>G25*0.8</f>
        <v>0</v>
      </c>
      <c r="J25" s="38">
        <v>0.8</v>
      </c>
    </row>
    <row r="26" spans="2:10" s="2" customFormat="1" ht="12" thickBot="1" x14ac:dyDescent="0.25">
      <c r="B26" s="10"/>
      <c r="C26" s="24" t="s">
        <v>38</v>
      </c>
      <c r="D26" s="40" t="s">
        <v>29</v>
      </c>
      <c r="E26" s="41">
        <f>G26</f>
        <v>0</v>
      </c>
      <c r="F26" s="41">
        <f>G26</f>
        <v>0</v>
      </c>
      <c r="G26" s="42">
        <f>SUMIF(J5:J24,0.65,G5:G24)*0.2</f>
        <v>0</v>
      </c>
      <c r="H26" s="43">
        <f>G26*0.35</f>
        <v>0</v>
      </c>
      <c r="I26" s="44">
        <f>G26*0.65</f>
        <v>0</v>
      </c>
      <c r="J26" s="38">
        <v>0.65</v>
      </c>
    </row>
    <row r="27" spans="2:10" s="2" customFormat="1" ht="12" thickBot="1" x14ac:dyDescent="0.25">
      <c r="B27" s="10"/>
      <c r="C27" s="15"/>
      <c r="D27" s="31" t="s">
        <v>12</v>
      </c>
      <c r="E27" s="16">
        <f>SUM(E5:E26)</f>
        <v>0</v>
      </c>
      <c r="F27" s="16">
        <f>SUM(F5:F26)</f>
        <v>0</v>
      </c>
      <c r="G27" s="16">
        <f>SUM(G5:G26)</f>
        <v>0</v>
      </c>
      <c r="H27" s="16">
        <f>SUM(H5:H26)</f>
        <v>0</v>
      </c>
      <c r="I27" s="16">
        <f>SUM(I5:I26)</f>
        <v>0</v>
      </c>
      <c r="J27" s="15"/>
    </row>
    <row r="28" spans="2:10" s="2" customFormat="1" ht="11.4" x14ac:dyDescent="0.2">
      <c r="B28" s="10"/>
      <c r="F28" s="30"/>
    </row>
    <row r="29" spans="2:10" s="2" customFormat="1" ht="57.6" x14ac:dyDescent="0.3">
      <c r="B29" s="10"/>
      <c r="J29" s="33" t="s">
        <v>30</v>
      </c>
    </row>
    <row r="30" spans="2:10" s="2" customFormat="1" ht="34.200000000000003" x14ac:dyDescent="0.2">
      <c r="B30" s="3" t="s">
        <v>13</v>
      </c>
      <c r="C30" s="20" t="s">
        <v>1</v>
      </c>
      <c r="D30" s="21" t="s">
        <v>2</v>
      </c>
      <c r="E30" s="3" t="s">
        <v>3</v>
      </c>
      <c r="F30" s="3" t="s">
        <v>4</v>
      </c>
      <c r="G30" s="3" t="s">
        <v>5</v>
      </c>
      <c r="H30" s="4" t="s">
        <v>6</v>
      </c>
      <c r="I30" s="4" t="s">
        <v>7</v>
      </c>
      <c r="J30" s="4" t="s">
        <v>8</v>
      </c>
    </row>
    <row r="31" spans="2:10" s="2" customFormat="1" ht="11.4" x14ac:dyDescent="0.2">
      <c r="B31" s="5"/>
      <c r="C31" s="22" t="s">
        <v>9</v>
      </c>
      <c r="D31" s="23" t="s">
        <v>10</v>
      </c>
      <c r="E31" s="6"/>
      <c r="F31" s="6"/>
      <c r="G31" s="6"/>
      <c r="H31" s="49">
        <f>E31-G31</f>
        <v>0</v>
      </c>
      <c r="I31" s="7">
        <f>G31*J31</f>
        <v>0</v>
      </c>
      <c r="J31" s="32">
        <v>0.8</v>
      </c>
    </row>
    <row r="32" spans="2:10" s="2" customFormat="1" ht="11.4" x14ac:dyDescent="0.2">
      <c r="B32" s="8"/>
      <c r="C32" s="22" t="s">
        <v>9</v>
      </c>
      <c r="D32" s="23" t="s">
        <v>10</v>
      </c>
      <c r="E32" s="6"/>
      <c r="F32" s="6"/>
      <c r="G32" s="6"/>
      <c r="H32" s="49">
        <f t="shared" ref="H32:H50" si="2">E32-G32</f>
        <v>0</v>
      </c>
      <c r="I32" s="7">
        <f>G32*J32</f>
        <v>0</v>
      </c>
      <c r="J32" s="32">
        <v>0.8</v>
      </c>
    </row>
    <row r="33" spans="2:10" s="2" customFormat="1" ht="11.4" x14ac:dyDescent="0.2">
      <c r="B33" s="8"/>
      <c r="C33" s="22" t="s">
        <v>9</v>
      </c>
      <c r="D33" s="23" t="s">
        <v>10</v>
      </c>
      <c r="E33" s="6"/>
      <c r="F33" s="6"/>
      <c r="G33" s="6"/>
      <c r="H33" s="49">
        <f t="shared" si="2"/>
        <v>0</v>
      </c>
      <c r="I33" s="7">
        <f t="shared" ref="I33:I50" si="3">G33*J33</f>
        <v>0</v>
      </c>
      <c r="J33" s="32">
        <v>0.8</v>
      </c>
    </row>
    <row r="34" spans="2:10" s="2" customFormat="1" ht="11.4" x14ac:dyDescent="0.2">
      <c r="B34" s="8"/>
      <c r="C34" s="22" t="s">
        <v>9</v>
      </c>
      <c r="D34" s="23" t="s">
        <v>10</v>
      </c>
      <c r="E34" s="6"/>
      <c r="F34" s="6"/>
      <c r="G34" s="6"/>
      <c r="H34" s="49">
        <f t="shared" si="2"/>
        <v>0</v>
      </c>
      <c r="I34" s="7">
        <f t="shared" si="3"/>
        <v>0</v>
      </c>
      <c r="J34" s="32">
        <v>0.8</v>
      </c>
    </row>
    <row r="35" spans="2:10" s="2" customFormat="1" ht="11.4" x14ac:dyDescent="0.2">
      <c r="B35" s="8"/>
      <c r="C35" s="22" t="s">
        <v>9</v>
      </c>
      <c r="D35" s="23" t="s">
        <v>10</v>
      </c>
      <c r="E35" s="6"/>
      <c r="F35" s="6"/>
      <c r="G35" s="6"/>
      <c r="H35" s="49">
        <f t="shared" si="2"/>
        <v>0</v>
      </c>
      <c r="I35" s="7">
        <f t="shared" si="3"/>
        <v>0</v>
      </c>
      <c r="J35" s="32">
        <v>0.8</v>
      </c>
    </row>
    <row r="36" spans="2:10" s="2" customFormat="1" ht="11.4" x14ac:dyDescent="0.2">
      <c r="B36" s="8"/>
      <c r="C36" s="22" t="s">
        <v>9</v>
      </c>
      <c r="D36" s="23" t="s">
        <v>10</v>
      </c>
      <c r="E36" s="9"/>
      <c r="F36" s="9"/>
      <c r="G36" s="9"/>
      <c r="H36" s="49">
        <f t="shared" si="2"/>
        <v>0</v>
      </c>
      <c r="I36" s="7">
        <f t="shared" si="3"/>
        <v>0</v>
      </c>
      <c r="J36" s="32">
        <v>0.65</v>
      </c>
    </row>
    <row r="37" spans="2:10" s="2" customFormat="1" ht="11.4" x14ac:dyDescent="0.2">
      <c r="B37" s="8"/>
      <c r="C37" s="22" t="s">
        <v>9</v>
      </c>
      <c r="D37" s="23" t="s">
        <v>10</v>
      </c>
      <c r="E37" s="9"/>
      <c r="F37" s="9"/>
      <c r="G37" s="9"/>
      <c r="H37" s="49">
        <f t="shared" si="2"/>
        <v>0</v>
      </c>
      <c r="I37" s="7">
        <f t="shared" si="3"/>
        <v>0</v>
      </c>
      <c r="J37" s="32">
        <v>0.8</v>
      </c>
    </row>
    <row r="38" spans="2:10" s="2" customFormat="1" ht="11.4" x14ac:dyDescent="0.2">
      <c r="B38" s="8"/>
      <c r="C38" s="22" t="s">
        <v>9</v>
      </c>
      <c r="D38" s="23" t="s">
        <v>10</v>
      </c>
      <c r="E38" s="9"/>
      <c r="F38" s="9"/>
      <c r="G38" s="9"/>
      <c r="H38" s="49">
        <f t="shared" si="2"/>
        <v>0</v>
      </c>
      <c r="I38" s="7">
        <f t="shared" si="3"/>
        <v>0</v>
      </c>
      <c r="J38" s="32">
        <v>0.8</v>
      </c>
    </row>
    <row r="39" spans="2:10" s="2" customFormat="1" ht="11.4" x14ac:dyDescent="0.2">
      <c r="B39" s="8"/>
      <c r="C39" s="22" t="s">
        <v>9</v>
      </c>
      <c r="D39" s="23" t="s">
        <v>10</v>
      </c>
      <c r="E39" s="9"/>
      <c r="F39" s="9"/>
      <c r="G39" s="9"/>
      <c r="H39" s="49">
        <f t="shared" si="2"/>
        <v>0</v>
      </c>
      <c r="I39" s="7">
        <f t="shared" si="3"/>
        <v>0</v>
      </c>
      <c r="J39" s="32">
        <v>0.8</v>
      </c>
    </row>
    <row r="40" spans="2:10" s="2" customFormat="1" ht="11.4" x14ac:dyDescent="0.2">
      <c r="B40" s="8"/>
      <c r="C40" s="22" t="s">
        <v>9</v>
      </c>
      <c r="D40" s="23" t="s">
        <v>10</v>
      </c>
      <c r="E40" s="9"/>
      <c r="F40" s="9"/>
      <c r="G40" s="9"/>
      <c r="H40" s="49">
        <f t="shared" si="2"/>
        <v>0</v>
      </c>
      <c r="I40" s="7">
        <f t="shared" si="3"/>
        <v>0</v>
      </c>
      <c r="J40" s="32">
        <v>0.8</v>
      </c>
    </row>
    <row r="41" spans="2:10" s="2" customFormat="1" ht="11.4" x14ac:dyDescent="0.2">
      <c r="B41" s="8"/>
      <c r="C41" s="22" t="s">
        <v>9</v>
      </c>
      <c r="D41" s="23" t="s">
        <v>10</v>
      </c>
      <c r="E41" s="9"/>
      <c r="F41" s="9"/>
      <c r="G41" s="9"/>
      <c r="H41" s="49">
        <f t="shared" si="2"/>
        <v>0</v>
      </c>
      <c r="I41" s="7">
        <f t="shared" si="3"/>
        <v>0</v>
      </c>
      <c r="J41" s="32">
        <v>0.8</v>
      </c>
    </row>
    <row r="42" spans="2:10" s="2" customFormat="1" ht="11.4" x14ac:dyDescent="0.2">
      <c r="B42" s="8"/>
      <c r="C42" s="22" t="s">
        <v>9</v>
      </c>
      <c r="D42" s="23" t="s">
        <v>10</v>
      </c>
      <c r="E42" s="9"/>
      <c r="F42" s="9"/>
      <c r="G42" s="9"/>
      <c r="H42" s="49">
        <f t="shared" si="2"/>
        <v>0</v>
      </c>
      <c r="I42" s="7">
        <f t="shared" si="3"/>
        <v>0</v>
      </c>
      <c r="J42" s="32">
        <v>0.8</v>
      </c>
    </row>
    <row r="43" spans="2:10" s="2" customFormat="1" ht="11.4" x14ac:dyDescent="0.2">
      <c r="B43" s="8"/>
      <c r="C43" s="22" t="s">
        <v>9</v>
      </c>
      <c r="D43" s="23" t="s">
        <v>10</v>
      </c>
      <c r="E43" s="9"/>
      <c r="F43" s="9"/>
      <c r="G43" s="9"/>
      <c r="H43" s="49">
        <f t="shared" si="2"/>
        <v>0</v>
      </c>
      <c r="I43" s="7">
        <f t="shared" si="3"/>
        <v>0</v>
      </c>
      <c r="J43" s="32">
        <v>0.8</v>
      </c>
    </row>
    <row r="44" spans="2:10" s="2" customFormat="1" ht="11.4" x14ac:dyDescent="0.2">
      <c r="B44" s="8"/>
      <c r="C44" s="22" t="s">
        <v>9</v>
      </c>
      <c r="D44" s="23" t="s">
        <v>10</v>
      </c>
      <c r="E44" s="9"/>
      <c r="F44" s="9"/>
      <c r="G44" s="9"/>
      <c r="H44" s="49">
        <f t="shared" si="2"/>
        <v>0</v>
      </c>
      <c r="I44" s="7">
        <f t="shared" si="3"/>
        <v>0</v>
      </c>
      <c r="J44" s="32">
        <v>0.8</v>
      </c>
    </row>
    <row r="45" spans="2:10" s="2" customFormat="1" ht="11.4" x14ac:dyDescent="0.2">
      <c r="B45" s="8"/>
      <c r="C45" s="22" t="s">
        <v>9</v>
      </c>
      <c r="D45" s="23" t="s">
        <v>10</v>
      </c>
      <c r="E45" s="9"/>
      <c r="F45" s="9"/>
      <c r="G45" s="9"/>
      <c r="H45" s="49">
        <f t="shared" si="2"/>
        <v>0</v>
      </c>
      <c r="I45" s="7">
        <f t="shared" si="3"/>
        <v>0</v>
      </c>
      <c r="J45" s="32">
        <v>0.8</v>
      </c>
    </row>
    <row r="46" spans="2:10" s="2" customFormat="1" ht="11.4" x14ac:dyDescent="0.2">
      <c r="B46" s="8"/>
      <c r="C46" s="22" t="s">
        <v>9</v>
      </c>
      <c r="D46" s="23" t="s">
        <v>10</v>
      </c>
      <c r="E46" s="9"/>
      <c r="F46" s="9"/>
      <c r="G46" s="9"/>
      <c r="H46" s="49">
        <f t="shared" si="2"/>
        <v>0</v>
      </c>
      <c r="I46" s="7">
        <f t="shared" si="3"/>
        <v>0</v>
      </c>
      <c r="J46" s="32">
        <v>0.8</v>
      </c>
    </row>
    <row r="47" spans="2:10" s="2" customFormat="1" ht="11.4" x14ac:dyDescent="0.2">
      <c r="B47" s="8"/>
      <c r="C47" s="22" t="s">
        <v>9</v>
      </c>
      <c r="D47" s="23" t="s">
        <v>10</v>
      </c>
      <c r="E47" s="9"/>
      <c r="F47" s="9"/>
      <c r="G47" s="9"/>
      <c r="H47" s="49">
        <f t="shared" si="2"/>
        <v>0</v>
      </c>
      <c r="I47" s="7">
        <f t="shared" si="3"/>
        <v>0</v>
      </c>
      <c r="J47" s="32">
        <v>0.8</v>
      </c>
    </row>
    <row r="48" spans="2:10" s="2" customFormat="1" ht="11.4" x14ac:dyDescent="0.2">
      <c r="B48" s="8"/>
      <c r="C48" s="22" t="s">
        <v>9</v>
      </c>
      <c r="D48" s="23" t="s">
        <v>10</v>
      </c>
      <c r="E48" s="9"/>
      <c r="F48" s="9"/>
      <c r="G48" s="9"/>
      <c r="H48" s="49">
        <f t="shared" si="2"/>
        <v>0</v>
      </c>
      <c r="I48" s="7">
        <f t="shared" si="3"/>
        <v>0</v>
      </c>
      <c r="J48" s="32">
        <v>0.8</v>
      </c>
    </row>
    <row r="49" spans="2:10" s="2" customFormat="1" ht="11.4" x14ac:dyDescent="0.2">
      <c r="B49" s="8"/>
      <c r="C49" s="22" t="s">
        <v>9</v>
      </c>
      <c r="D49" s="23" t="s">
        <v>10</v>
      </c>
      <c r="E49" s="9"/>
      <c r="F49" s="9"/>
      <c r="G49" s="9"/>
      <c r="H49" s="49">
        <f t="shared" si="2"/>
        <v>0</v>
      </c>
      <c r="I49" s="7">
        <f t="shared" si="3"/>
        <v>0</v>
      </c>
      <c r="J49" s="32">
        <v>0.8</v>
      </c>
    </row>
    <row r="50" spans="2:10" s="2" customFormat="1" ht="11.4" x14ac:dyDescent="0.2">
      <c r="B50" s="8"/>
      <c r="C50" s="22" t="s">
        <v>9</v>
      </c>
      <c r="D50" s="23" t="s">
        <v>10</v>
      </c>
      <c r="E50" s="9"/>
      <c r="F50" s="9"/>
      <c r="G50" s="9"/>
      <c r="H50" s="49">
        <f t="shared" si="2"/>
        <v>0</v>
      </c>
      <c r="I50" s="7">
        <f t="shared" si="3"/>
        <v>0</v>
      </c>
      <c r="J50" s="32">
        <v>0.8</v>
      </c>
    </row>
    <row r="51" spans="2:10" s="2" customFormat="1" ht="11.4" x14ac:dyDescent="0.2">
      <c r="C51" s="24" t="s">
        <v>35</v>
      </c>
      <c r="D51" s="25" t="s">
        <v>29</v>
      </c>
      <c r="E51" s="11">
        <f>G51</f>
        <v>0</v>
      </c>
      <c r="F51" s="11">
        <f>G51</f>
        <v>0</v>
      </c>
      <c r="G51" s="12">
        <f>SUMIF(J31:J50,0.8,G31:G50)*0.2</f>
        <v>0</v>
      </c>
      <c r="H51" s="45">
        <f>G51*0.2</f>
        <v>0</v>
      </c>
      <c r="I51" s="14">
        <f>G51*0.8</f>
        <v>0</v>
      </c>
      <c r="J51" s="32">
        <v>0.8</v>
      </c>
    </row>
    <row r="52" spans="2:10" s="2" customFormat="1" ht="12" thickBot="1" x14ac:dyDescent="0.25">
      <c r="C52" s="24" t="s">
        <v>38</v>
      </c>
      <c r="D52" s="40" t="s">
        <v>29</v>
      </c>
      <c r="E52" s="41">
        <f>G52</f>
        <v>0</v>
      </c>
      <c r="F52" s="41">
        <f>G52</f>
        <v>0</v>
      </c>
      <c r="G52" s="12">
        <f>SUMIF(J31:J50,0.65,G31:G50)*0.2</f>
        <v>0</v>
      </c>
      <c r="H52" s="36">
        <f>G52*0.35</f>
        <v>0</v>
      </c>
      <c r="I52" s="37">
        <f>G52*0.65</f>
        <v>0</v>
      </c>
      <c r="J52" s="32">
        <v>0.65</v>
      </c>
    </row>
    <row r="53" spans="2:10" s="2" customFormat="1" ht="12" thickBot="1" x14ac:dyDescent="0.25">
      <c r="C53" s="15"/>
      <c r="D53" s="31" t="s">
        <v>12</v>
      </c>
      <c r="E53" s="16">
        <f>SUM(E31:E52)</f>
        <v>0</v>
      </c>
      <c r="F53" s="16">
        <f>SUM(F31:F52)</f>
        <v>0</v>
      </c>
      <c r="G53" s="16">
        <f>SUM(G31:G52)</f>
        <v>0</v>
      </c>
      <c r="H53" s="16">
        <f>SUM(H31:H52)</f>
        <v>0</v>
      </c>
      <c r="I53" s="17">
        <f>SUM(I31:I52)</f>
        <v>0</v>
      </c>
      <c r="J53" s="15"/>
    </row>
    <row r="54" spans="2:10" s="2" customFormat="1" ht="11.4" x14ac:dyDescent="0.2"/>
    <row r="55" spans="2:10" s="2" customFormat="1" ht="11.4" x14ac:dyDescent="0.2"/>
    <row r="56" spans="2:10" s="2" customFormat="1" ht="13.8" customHeight="1" x14ac:dyDescent="0.25">
      <c r="C56" s="48" t="s">
        <v>34</v>
      </c>
      <c r="D56" s="48"/>
      <c r="E56" s="48"/>
    </row>
    <row r="57" spans="2:10" s="2" customFormat="1" ht="11.4" x14ac:dyDescent="0.2">
      <c r="C57" s="46" t="s">
        <v>18</v>
      </c>
      <c r="D57" s="46"/>
      <c r="E57" s="15"/>
      <c r="F57" s="15"/>
      <c r="G57" s="15"/>
      <c r="H57" s="15"/>
      <c r="I57" s="15"/>
    </row>
    <row r="58" spans="2:10" s="2" customFormat="1" ht="22.8" x14ac:dyDescent="0.2">
      <c r="C58" s="3" t="s">
        <v>14</v>
      </c>
      <c r="D58" s="3" t="s">
        <v>15</v>
      </c>
      <c r="E58" s="3" t="s">
        <v>5</v>
      </c>
      <c r="F58" s="3" t="s">
        <v>16</v>
      </c>
      <c r="G58" s="3" t="s">
        <v>17</v>
      </c>
      <c r="H58" s="4" t="s">
        <v>6</v>
      </c>
      <c r="I58" s="4" t="s">
        <v>7</v>
      </c>
    </row>
    <row r="59" spans="2:10" s="2" customFormat="1" ht="11.4" x14ac:dyDescent="0.2">
      <c r="C59" s="18">
        <f>E53+E27</f>
        <v>0</v>
      </c>
      <c r="D59" s="18">
        <f>F53+F27</f>
        <v>0</v>
      </c>
      <c r="E59" s="18">
        <f>G53+G27</f>
        <v>0</v>
      </c>
      <c r="F59" s="19">
        <f>SUM(G31:G50,G5:G24)</f>
        <v>0</v>
      </c>
      <c r="G59" s="19">
        <f>(G25+G26)+(G51+G52)</f>
        <v>0</v>
      </c>
      <c r="H59" s="13">
        <f>H53+H27</f>
        <v>0</v>
      </c>
      <c r="I59" s="13">
        <f>I53+I27</f>
        <v>0</v>
      </c>
    </row>
    <row r="60" spans="2:10" s="2" customFormat="1" ht="11.4" x14ac:dyDescent="0.2"/>
    <row r="61" spans="2:10" s="2" customFormat="1" ht="11.4" x14ac:dyDescent="0.2"/>
    <row r="62" spans="2:10" s="2" customFormat="1" ht="11.4" x14ac:dyDescent="0.2"/>
  </sheetData>
  <mergeCells count="3">
    <mergeCell ref="E3:G3"/>
    <mergeCell ref="C56:E56"/>
    <mergeCell ref="C57:D57"/>
  </mergeCells>
  <dataValidations count="1">
    <dataValidation type="list" allowBlank="1" showInputMessage="1" showErrorMessage="1" sqref="D27 D53" xr:uid="{9E75F6B9-7F79-4B1C-A90B-B81EA8D6F490}">
      <formula1>"SKUPAJ"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10A5934-6225-4A2A-AEE2-2222FF592B76}">
          <x14:formula1>
            <xm:f>'Spustni seznam'!$A$3:$A$7</xm:f>
          </x14:formula1>
          <xm:sqref>D5:D24 D31:D50</xm:sqref>
        </x14:dataValidation>
        <x14:dataValidation type="list" allowBlank="1" showInputMessage="1" showErrorMessage="1" xr:uid="{967C5771-2148-42DE-A6AC-D5AA4F77884F}">
          <x14:formula1>
            <xm:f>PODATKI!$B$5:$B$6</xm:f>
          </x14:formula1>
          <xm:sqref>J5:J26 J31:J52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E51307-6CDC-455A-98A6-88BA0E48BCC2}">
  <sheetPr>
    <tabColor rgb="FF009999"/>
  </sheetPr>
  <dimension ref="A1:B18"/>
  <sheetViews>
    <sheetView workbookViewId="0">
      <selection activeCell="F13" sqref="F13"/>
    </sheetView>
  </sheetViews>
  <sheetFormatPr defaultRowHeight="14.4" x14ac:dyDescent="0.3"/>
  <cols>
    <col min="1" max="1" width="63.5546875" customWidth="1"/>
    <col min="2" max="2" width="12.33203125" customWidth="1"/>
  </cols>
  <sheetData>
    <row r="1" spans="1:2" x14ac:dyDescent="0.3">
      <c r="A1" t="s">
        <v>37</v>
      </c>
    </row>
    <row r="2" spans="1:2" ht="15.6" x14ac:dyDescent="0.3">
      <c r="A2" s="26" t="s">
        <v>10</v>
      </c>
      <c r="B2" s="27"/>
    </row>
    <row r="3" spans="1:2" ht="15.6" x14ac:dyDescent="0.3">
      <c r="A3" s="28" t="s">
        <v>19</v>
      </c>
      <c r="B3" s="29">
        <v>0.65</v>
      </c>
    </row>
    <row r="4" spans="1:2" ht="15.6" x14ac:dyDescent="0.3">
      <c r="A4" s="28" t="s">
        <v>20</v>
      </c>
      <c r="B4" s="29">
        <v>0.65</v>
      </c>
    </row>
    <row r="5" spans="1:2" ht="15.6" x14ac:dyDescent="0.3">
      <c r="A5" s="28" t="s">
        <v>21</v>
      </c>
      <c r="B5" s="29">
        <v>0.65</v>
      </c>
    </row>
    <row r="6" spans="1:2" ht="15.6" x14ac:dyDescent="0.3">
      <c r="A6" s="28" t="s">
        <v>22</v>
      </c>
      <c r="B6" s="29">
        <v>0.8</v>
      </c>
    </row>
    <row r="7" spans="1:2" ht="15.6" x14ac:dyDescent="0.3">
      <c r="A7" s="28" t="s">
        <v>23</v>
      </c>
      <c r="B7" s="29">
        <v>0.8</v>
      </c>
    </row>
    <row r="8" spans="1:2" ht="15.6" x14ac:dyDescent="0.3">
      <c r="A8" s="28" t="s">
        <v>24</v>
      </c>
      <c r="B8" s="29">
        <v>0.8</v>
      </c>
    </row>
    <row r="11" spans="1:2" ht="15.6" x14ac:dyDescent="0.3">
      <c r="A11" s="39" t="s">
        <v>36</v>
      </c>
    </row>
    <row r="12" spans="1:2" ht="15.6" x14ac:dyDescent="0.3">
      <c r="A12" s="26" t="s">
        <v>10</v>
      </c>
      <c r="B12" s="27"/>
    </row>
    <row r="13" spans="1:2" ht="15.6" x14ac:dyDescent="0.3">
      <c r="A13" s="28" t="s">
        <v>19</v>
      </c>
      <c r="B13" s="29">
        <v>0.8</v>
      </c>
    </row>
    <row r="14" spans="1:2" ht="15.6" x14ac:dyDescent="0.3">
      <c r="A14" s="28" t="s">
        <v>20</v>
      </c>
      <c r="B14" s="29">
        <v>0.8</v>
      </c>
    </row>
    <row r="15" spans="1:2" ht="15.6" x14ac:dyDescent="0.3">
      <c r="A15" s="28" t="s">
        <v>21</v>
      </c>
      <c r="B15" s="29">
        <v>0.8</v>
      </c>
    </row>
    <row r="16" spans="1:2" ht="15.6" x14ac:dyDescent="0.3">
      <c r="A16" s="28" t="s">
        <v>22</v>
      </c>
      <c r="B16" s="29">
        <v>0.8</v>
      </c>
    </row>
    <row r="17" spans="1:2" ht="15.6" x14ac:dyDescent="0.3">
      <c r="A17" s="28" t="s">
        <v>23</v>
      </c>
      <c r="B17" s="29">
        <v>0.8</v>
      </c>
    </row>
    <row r="18" spans="1:2" ht="15.6" x14ac:dyDescent="0.3">
      <c r="A18" s="28" t="s">
        <v>24</v>
      </c>
      <c r="B18" s="29">
        <v>0.8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246632-CA15-4800-B5F7-71231CB8557D}">
  <dimension ref="A3:A11"/>
  <sheetViews>
    <sheetView workbookViewId="0">
      <selection activeCell="G22" sqref="G22"/>
    </sheetView>
  </sheetViews>
  <sheetFormatPr defaultRowHeight="14.4" x14ac:dyDescent="0.3"/>
  <cols>
    <col min="1" max="1" width="50.5546875" customWidth="1"/>
  </cols>
  <sheetData>
    <row r="3" spans="1:1" x14ac:dyDescent="0.3">
      <c r="A3" t="s">
        <v>25</v>
      </c>
    </row>
    <row r="4" spans="1:1" x14ac:dyDescent="0.3">
      <c r="A4" t="s">
        <v>26</v>
      </c>
    </row>
    <row r="5" spans="1:1" x14ac:dyDescent="0.3">
      <c r="A5" t="s">
        <v>27</v>
      </c>
    </row>
    <row r="6" spans="1:1" x14ac:dyDescent="0.3">
      <c r="A6" t="s">
        <v>23</v>
      </c>
    </row>
    <row r="7" spans="1:1" x14ac:dyDescent="0.3">
      <c r="A7" t="s">
        <v>28</v>
      </c>
    </row>
    <row r="10" spans="1:1" x14ac:dyDescent="0.3">
      <c r="A10" t="s">
        <v>9</v>
      </c>
    </row>
    <row r="11" spans="1:1" x14ac:dyDescent="0.3">
      <c r="A11" t="s">
        <v>11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FC3F21ABC81C841A3696F80BD70E098" ma:contentTypeVersion="17" ma:contentTypeDescription="Ustvari nov dokument." ma:contentTypeScope="" ma:versionID="c3e24bcc2adb39e8989445fd16c2c679">
  <xsd:schema xmlns:xsd="http://www.w3.org/2001/XMLSchema" xmlns:xs="http://www.w3.org/2001/XMLSchema" xmlns:p="http://schemas.microsoft.com/office/2006/metadata/properties" xmlns:ns2="134b4ca0-f170-4e30-98a2-2c513b89ed1f" xmlns:ns3="8f95087f-38bf-43ad-bf6e-4d76814045a6" targetNamespace="http://schemas.microsoft.com/office/2006/metadata/properties" ma:root="true" ma:fieldsID="e25b9deb866a344bcf266c165c49cf5b" ns2:_="" ns3:_="">
    <xsd:import namespace="134b4ca0-f170-4e30-98a2-2c513b89ed1f"/>
    <xsd:import namespace="8f95087f-38bf-43ad-bf6e-4d76814045a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4b4ca0-f170-4e30-98a2-2c513b89ed1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Oznake slike" ma:readOnly="false" ma:fieldId="{5cf76f15-5ced-4ddc-b409-7134ff3c332f}" ma:taxonomyMulti="true" ma:sspId="d90bdafd-232a-4180-8d9b-794c8529d7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95087f-38bf-43ad-bf6e-4d76814045a6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V skupni rabi z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V skupni rabi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1d9b627e-f2de-4abc-9ada-b3f57ac66a3c}" ma:internalName="TaxCatchAll" ma:showField="CatchAllData" ma:web="8f95087f-38bf-43ad-bf6e-4d76814045a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vsebine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34b4ca0-f170-4e30-98a2-2c513b89ed1f">
      <Terms xmlns="http://schemas.microsoft.com/office/infopath/2007/PartnerControls"/>
    </lcf76f155ced4ddcb4097134ff3c332f>
    <TaxCatchAll xmlns="8f95087f-38bf-43ad-bf6e-4d76814045a6" xsi:nil="true"/>
  </documentManagement>
</p:properties>
</file>

<file path=customXml/itemProps1.xml><?xml version="1.0" encoding="utf-8"?>
<ds:datastoreItem xmlns:ds="http://schemas.openxmlformats.org/officeDocument/2006/customXml" ds:itemID="{8982A866-7876-45B8-AFEB-DCB99A54475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0D260AA-6CFF-4629-BBF4-7595222104E4}"/>
</file>

<file path=customXml/itemProps3.xml><?xml version="1.0" encoding="utf-8"?>
<ds:datastoreItem xmlns:ds="http://schemas.openxmlformats.org/officeDocument/2006/customXml" ds:itemID="{83C76835-7C91-4409-BD26-F478894C2D63}">
  <ds:schemaRefs>
    <ds:schemaRef ds:uri="http://schemas.microsoft.com/office/2006/metadata/properties"/>
    <ds:schemaRef ds:uri="http://schemas.microsoft.com/office/infopath/2007/PartnerControls"/>
    <ds:schemaRef ds:uri="134b4ca0-f170-4e30-98a2-2c513b89ed1f"/>
    <ds:schemaRef ds:uri="8f95087f-38bf-43ad-bf6e-4d76814045a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7</vt:i4>
      </vt:variant>
    </vt:vector>
  </HeadingPairs>
  <TitlesOfParts>
    <vt:vector size="7" baseType="lpstr">
      <vt:lpstr>SKUPAJ VSI PARTNERJI</vt:lpstr>
      <vt:lpstr>Vodilni partner</vt:lpstr>
      <vt:lpstr>Partner 1</vt:lpstr>
      <vt:lpstr>Partner 2</vt:lpstr>
      <vt:lpstr>Partner 3</vt:lpstr>
      <vt:lpstr>PODATKI</vt:lpstr>
      <vt:lpstr>Spustni seznam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Danijela Uran</dc:creator>
  <cp:keywords/>
  <dc:description/>
  <cp:lastModifiedBy>Jasmina Pungartnik</cp:lastModifiedBy>
  <cp:revision/>
  <dcterms:created xsi:type="dcterms:W3CDTF">2024-10-02T09:52:00Z</dcterms:created>
  <dcterms:modified xsi:type="dcterms:W3CDTF">2025-11-14T13:43:35Z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0x0101006FC3F21ABC81C841A3696F80BD70E098</vt:lpwstr>
  </property>
  <property fmtid="{D5CDD505-2E9C-101B-9397-08002B2CF9AE}" pid="3" name="MediaServiceImageTags">
    <vt:lpwstr/>
  </property>
</Properties>
</file>